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0" windowWidth="19320" windowHeight="12120" activeTab="6"/>
  </bookViews>
  <sheets>
    <sheet name="Efforts" sheetId="1" r:id="rId1"/>
    <sheet name="Full_Cost" sheetId="2" r:id="rId2"/>
    <sheet name="USFD" sheetId="3" r:id="rId3"/>
    <sheet name="MOD" sheetId="4" r:id="rId4"/>
    <sheet name="WU" sheetId="5" r:id="rId5"/>
    <sheet name="ECTRL" sheetId="6" r:id="rId6"/>
    <sheet name="FAO" sheetId="7" r:id="rId7"/>
    <sheet name="ECM" sheetId="8" r:id="rId8"/>
  </sheets>
  <definedNames>
    <definedName name="_xlnm.Print_Area" localSheetId="0">'Efforts'!#REF!</definedName>
  </definedNames>
  <calcPr fullCalcOnLoad="1"/>
</workbook>
</file>

<file path=xl/sharedStrings.xml><?xml version="1.0" encoding="utf-8"?>
<sst xmlns="http://schemas.openxmlformats.org/spreadsheetml/2006/main" count="610" uniqueCount="103">
  <si>
    <r>
      <t xml:space="preserve">a simplified method of calculation of its </t>
    </r>
    <r>
      <rPr>
        <b/>
        <i/>
        <u val="single"/>
        <sz val="10"/>
        <rFont val="Arial"/>
        <family val="2"/>
      </rPr>
      <t>full</t>
    </r>
  </si>
  <si>
    <t>SME, University or Institute?</t>
  </si>
  <si>
    <t>EU contribution to Total+OH</t>
  </si>
  <si>
    <r>
      <t xml:space="preserve">B: </t>
    </r>
    <r>
      <rPr>
        <sz val="10"/>
        <rFont val="Arial"/>
        <family val="2"/>
      </rPr>
      <t>(mainly Industry)</t>
    </r>
  </si>
  <si>
    <t>Personnel (incl. permanent staff!)</t>
  </si>
  <si>
    <r>
      <t xml:space="preserve">all </t>
    </r>
    <r>
      <rPr>
        <b/>
        <sz val="10"/>
        <rFont val="Arial"/>
        <family val="2"/>
      </rPr>
      <t>mandatory</t>
    </r>
    <r>
      <rPr>
        <sz val="10"/>
        <rFont val="Arial"/>
        <family val="0"/>
      </rPr>
      <t xml:space="preserve"> yellow fields!</t>
    </r>
  </si>
  <si>
    <t>A</t>
  </si>
  <si>
    <t>C</t>
  </si>
  <si>
    <t>Y</t>
  </si>
  <si>
    <t>UK</t>
  </si>
  <si>
    <t>EU reimbursement rate</t>
  </si>
  <si>
    <t>75% or 50%</t>
  </si>
  <si>
    <t>RTD rate depends on J3</t>
  </si>
  <si>
    <t>The University of Sheffield</t>
  </si>
  <si>
    <t>USFD</t>
  </si>
  <si>
    <t>Sheffield</t>
  </si>
  <si>
    <t>Audit Fees</t>
  </si>
  <si>
    <t>Audit fees</t>
  </si>
  <si>
    <t>Other specific project costs</t>
  </si>
  <si>
    <t>Other specific project costs (Workshop)</t>
  </si>
  <si>
    <t>Organisation legal name</t>
  </si>
  <si>
    <t>Short name</t>
  </si>
  <si>
    <t>Team leader</t>
  </si>
  <si>
    <t>Town</t>
  </si>
  <si>
    <t>Country</t>
  </si>
  <si>
    <t>Project resources</t>
  </si>
  <si>
    <t>Consumables</t>
  </si>
  <si>
    <t>Travel and subsistence</t>
  </si>
  <si>
    <t>Overhead</t>
  </si>
  <si>
    <t>Specifics</t>
  </si>
  <si>
    <t>Total + Overhead</t>
  </si>
  <si>
    <t>Subtotal</t>
  </si>
  <si>
    <t>Total</t>
  </si>
  <si>
    <t>Durable equipment</t>
  </si>
  <si>
    <t>Subcontracting</t>
  </si>
  <si>
    <t>What</t>
  </si>
  <si>
    <t>Euro</t>
  </si>
  <si>
    <t>Who</t>
  </si>
  <si>
    <t>Make sure to at least complete</t>
  </si>
  <si>
    <t>Total indicated above:</t>
  </si>
  <si>
    <t xml:space="preserve">Please take care not to remove </t>
  </si>
  <si>
    <t>formula's included in the tables</t>
  </si>
  <si>
    <r>
      <t xml:space="preserve"> Datasheet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protected</t>
    </r>
  </si>
  <si>
    <r>
      <t>(</t>
    </r>
    <r>
      <rPr>
        <b/>
        <sz val="10"/>
        <color indexed="53"/>
        <rFont val="Arial"/>
        <family val="2"/>
      </rPr>
      <t>Orange</t>
    </r>
    <r>
      <rPr>
        <sz val="10"/>
        <rFont val="Arial"/>
        <family val="0"/>
      </rPr>
      <t xml:space="preserve"> fields)</t>
    </r>
  </si>
  <si>
    <t>(Specify below)</t>
  </si>
  <si>
    <t>COST MODELS</t>
  </si>
  <si>
    <t xml:space="preserve">Non-profit public bodies, secondary and </t>
  </si>
  <si>
    <t xml:space="preserve">higher education establishments, and </t>
  </si>
  <si>
    <t xml:space="preserve">are unable to identify with certainty their </t>
  </si>
  <si>
    <t>accounting and management principles and</t>
  </si>
  <si>
    <t xml:space="preserve">practices. Use of such method is only </t>
  </si>
  <si>
    <t>acceptable where the lack of analytical</t>
  </si>
  <si>
    <t>accounting or the legal requirement to use</t>
  </si>
  <si>
    <t xml:space="preserve">detailed cost allocation. The simplified </t>
  </si>
  <si>
    <t>approach must be based on actual costs</t>
  </si>
  <si>
    <t xml:space="preserve">derived from the financial accounts of the </t>
  </si>
  <si>
    <t>period in question.</t>
  </si>
  <si>
    <t>Cost model (A,B or C; see box)</t>
  </si>
  <si>
    <t>a form of cash-based accounting prevents</t>
  </si>
  <si>
    <t>by third parties which are not used on the</t>
  </si>
  <si>
    <t>premises of the participant).</t>
  </si>
  <si>
    <r>
      <t>research organisations and SMEs</t>
    </r>
    <r>
      <rPr>
        <sz val="10"/>
        <rFont val="Arial"/>
        <family val="0"/>
      </rPr>
      <t xml:space="preserve">, which </t>
    </r>
  </si>
  <si>
    <r>
      <t xml:space="preserve">real indirect costs for the project, </t>
    </r>
    <r>
      <rPr>
        <b/>
        <sz val="10"/>
        <rFont val="Arial"/>
        <family val="2"/>
      </rPr>
      <t>may opt</t>
    </r>
  </si>
  <si>
    <r>
      <t>for a flat-rate of 60%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of the total </t>
    </r>
    <r>
      <rPr>
        <b/>
        <i/>
        <u val="single"/>
        <sz val="10"/>
        <rFont val="Arial"/>
        <family val="2"/>
      </rPr>
      <t>direct</t>
    </r>
  </si>
  <si>
    <r>
      <t>eligible costs</t>
    </r>
    <r>
      <rPr>
        <sz val="10"/>
        <rFont val="Arial"/>
        <family val="0"/>
      </rPr>
      <t xml:space="preserve"> (excluding subcontracting and</t>
    </r>
  </si>
  <si>
    <t>reimbursement of resources made available</t>
  </si>
  <si>
    <r>
      <t xml:space="preserve">A participant </t>
    </r>
    <r>
      <rPr>
        <b/>
        <i/>
        <u val="single"/>
        <sz val="10"/>
        <rFont val="Arial"/>
        <family val="2"/>
      </rPr>
      <t>other than mentioned at A</t>
    </r>
  </si>
  <si>
    <r>
      <t>may opt for a flat-rate of 20% of its total</t>
    </r>
  </si>
  <si>
    <r>
      <t>direct</t>
    </r>
    <r>
      <rPr>
        <b/>
        <sz val="10"/>
        <rFont val="Arial"/>
        <family val="2"/>
      </rPr>
      <t xml:space="preserve"> eligible costs</t>
    </r>
    <r>
      <rPr>
        <sz val="10"/>
        <rFont val="Arial"/>
        <family val="0"/>
      </rPr>
      <t xml:space="preserve"> (excluding its direct</t>
    </r>
  </si>
  <si>
    <t>eligible costs for subcontracting and the costs</t>
  </si>
  <si>
    <t>available by third parties which are not used</t>
  </si>
  <si>
    <t>on the premises of the participant).</t>
  </si>
  <si>
    <t>of reimbursement of resources made</t>
  </si>
  <si>
    <r>
      <t>Real indirect costs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Any participant may use</t>
    </r>
  </si>
  <si>
    <r>
      <t xml:space="preserve">entity </t>
    </r>
    <r>
      <rPr>
        <sz val="10"/>
        <rFont val="Arial"/>
        <family val="0"/>
      </rPr>
      <t xml:space="preserve">if it is in accordance with its usual </t>
    </r>
  </si>
  <si>
    <r>
      <t>indirect eligible</t>
    </r>
    <r>
      <rPr>
        <b/>
        <sz val="10"/>
        <rFont val="Arial"/>
        <family val="2"/>
      </rPr>
      <t xml:space="preserve"> cost at the level of its legal </t>
    </r>
  </si>
  <si>
    <t>Other</t>
  </si>
  <si>
    <t>Hamish Cunningham</t>
  </si>
  <si>
    <t>RTD Costs</t>
  </si>
  <si>
    <t>MAN</t>
  </si>
  <si>
    <t>Trendmining Project Budget</t>
  </si>
  <si>
    <t>B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</si>
  <si>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</si>
  <si>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</si>
  <si>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</si>
  <si>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</si>
  <si>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</si>
  <si>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</si>
  <si>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</si>
  <si>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</si>
  <si>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</si>
  <si>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TOTAL</t>
  </si>
  <si>
    <t>MOD</t>
  </si>
  <si>
    <t>WU</t>
  </si>
  <si>
    <t>ECTRL</t>
  </si>
  <si>
    <t>FAO</t>
  </si>
  <si>
    <t>ECM</t>
  </si>
  <si>
    <t>FAO of the United Nations</t>
  </si>
  <si>
    <t>Johannes Keizer</t>
  </si>
  <si>
    <t>Rome</t>
  </si>
  <si>
    <t>Italy</t>
  </si>
  <si>
    <t>Office Furniture</t>
  </si>
  <si>
    <t>Laptops and Pads for Project staffq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</si>
</sst>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[$€-2]\ #,##0.00;[Red]\-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\ [$€-407]_-;\-* #,##0\ [$€-407]_-;_-* &quot;-&quot;??\ [$€-407]_-;_-@_-"/>
    <numFmt numFmtId="194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sz val="10"/>
      <color indexed="31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2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>
      <alignment horizontal="right"/>
    </xf>
    <xf numFmtId="0" fontId="0" fillId="30" borderId="10" xfId="0" applyFill="1" applyBorder="1" applyAlignment="1">
      <alignment/>
    </xf>
    <xf numFmtId="0" fontId="0" fillId="30" borderId="10" xfId="0" applyFill="1" applyBorder="1" applyAlignment="1" applyProtection="1">
      <alignment/>
      <protection locked="0"/>
    </xf>
    <xf numFmtId="0" fontId="0" fillId="30" borderId="12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0" fillId="31" borderId="12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86" fontId="1" fillId="32" borderId="13" xfId="46" applyFont="1" applyFill="1" applyBorder="1" applyAlignment="1" applyProtection="1">
      <alignment/>
      <protection locked="0"/>
    </xf>
    <xf numFmtId="186" fontId="4" fillId="32" borderId="13" xfId="46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/>
      <protection hidden="1"/>
    </xf>
    <xf numFmtId="0" fontId="0" fillId="32" borderId="10" xfId="0" applyFill="1" applyBorder="1" applyAlignment="1">
      <alignment horizontal="left" vertical="center" shrinkToFit="1"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0" fillId="31" borderId="17" xfId="0" applyFill="1" applyBorder="1" applyAlignment="1">
      <alignment/>
    </xf>
    <xf numFmtId="0" fontId="0" fillId="31" borderId="18" xfId="0" applyFill="1" applyBorder="1" applyAlignment="1">
      <alignment/>
    </xf>
    <xf numFmtId="0" fontId="0" fillId="31" borderId="19" xfId="0" applyFill="1" applyBorder="1" applyAlignment="1">
      <alignment/>
    </xf>
    <xf numFmtId="0" fontId="1" fillId="31" borderId="20" xfId="0" applyFont="1" applyFill="1" applyBorder="1" applyAlignment="1">
      <alignment/>
    </xf>
    <xf numFmtId="0" fontId="0" fillId="19" borderId="21" xfId="0" applyFill="1" applyBorder="1" applyAlignment="1">
      <alignment/>
    </xf>
    <xf numFmtId="0" fontId="1" fillId="30" borderId="11" xfId="0" applyFont="1" applyFill="1" applyBorder="1" applyAlignment="1">
      <alignment/>
    </xf>
    <xf numFmtId="0" fontId="0" fillId="30" borderId="21" xfId="0" applyFill="1" applyBorder="1" applyAlignment="1">
      <alignment/>
    </xf>
    <xf numFmtId="0" fontId="7" fillId="19" borderId="11" xfId="0" applyFont="1" applyFill="1" applyBorder="1" applyAlignment="1">
      <alignment horizontal="right"/>
    </xf>
    <xf numFmtId="0" fontId="1" fillId="31" borderId="16" xfId="0" applyFont="1" applyFill="1" applyBorder="1" applyAlignment="1">
      <alignment/>
    </xf>
    <xf numFmtId="0" fontId="8" fillId="31" borderId="16" xfId="0" applyFont="1" applyFill="1" applyBorder="1" applyAlignment="1">
      <alignment/>
    </xf>
    <xf numFmtId="0" fontId="4" fillId="31" borderId="2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9" fontId="1" fillId="24" borderId="10" xfId="0" applyNumberFormat="1" applyFont="1" applyFill="1" applyBorder="1" applyAlignment="1">
      <alignment horizontal="center"/>
    </xf>
    <xf numFmtId="9" fontId="1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30" borderId="10" xfId="0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6" fontId="1" fillId="32" borderId="13" xfId="46" applyFont="1" applyFill="1" applyBorder="1" applyAlignment="1" applyProtection="1">
      <alignment horizontal="right"/>
      <protection locked="0"/>
    </xf>
    <xf numFmtId="0" fontId="0" fillId="30" borderId="11" xfId="0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186" fontId="4" fillId="32" borderId="0" xfId="46" applyFont="1" applyFill="1" applyBorder="1" applyAlignment="1" applyProtection="1">
      <alignment/>
      <protection locked="0"/>
    </xf>
    <xf numFmtId="188" fontId="0" fillId="30" borderId="10" xfId="0" applyNumberFormat="1" applyFont="1" applyFill="1" applyBorder="1" applyAlignment="1">
      <alignment horizontal="right"/>
    </xf>
    <xf numFmtId="188" fontId="0" fillId="30" borderId="10" xfId="0" applyNumberFormat="1" applyFont="1" applyFill="1" applyBorder="1" applyAlignment="1" applyProtection="1">
      <alignment horizontal="right"/>
      <protection locked="0"/>
    </xf>
    <xf numFmtId="188" fontId="0" fillId="30" borderId="10" xfId="0" applyNumberFormat="1" applyFill="1" applyBorder="1" applyAlignment="1">
      <alignment horizontal="right"/>
    </xf>
    <xf numFmtId="188" fontId="0" fillId="30" borderId="10" xfId="0" applyNumberFormat="1" applyFill="1" applyBorder="1" applyAlignment="1" applyProtection="1">
      <alignment horizontal="right"/>
      <protection locked="0"/>
    </xf>
    <xf numFmtId="188" fontId="1" fillId="32" borderId="10" xfId="46" applyNumberFormat="1" applyFont="1" applyFill="1" applyBorder="1" applyAlignment="1" applyProtection="1">
      <alignment horizontal="right"/>
      <protection locked="0"/>
    </xf>
    <xf numFmtId="188" fontId="0" fillId="30" borderId="10" xfId="0" applyNumberFormat="1" applyFill="1" applyBorder="1" applyAlignment="1" applyProtection="1">
      <alignment/>
      <protection locked="0"/>
    </xf>
    <xf numFmtId="188" fontId="1" fillId="32" borderId="13" xfId="46" applyNumberFormat="1" applyFont="1" applyFill="1" applyBorder="1" applyAlignment="1" applyProtection="1">
      <alignment horizontal="right"/>
      <protection locked="0"/>
    </xf>
    <xf numFmtId="188" fontId="0" fillId="30" borderId="11" xfId="0" applyNumberFormat="1" applyFont="1" applyFill="1" applyBorder="1" applyAlignment="1">
      <alignment horizontal="right"/>
    </xf>
    <xf numFmtId="188" fontId="0" fillId="32" borderId="10" xfId="0" applyNumberFormat="1" applyFill="1" applyBorder="1" applyAlignment="1">
      <alignment horizontal="right"/>
    </xf>
    <xf numFmtId="188" fontId="1" fillId="32" borderId="11" xfId="46" applyNumberFormat="1" applyFont="1" applyFill="1" applyBorder="1" applyAlignment="1" applyProtection="1">
      <alignment/>
      <protection locked="0"/>
    </xf>
    <xf numFmtId="188" fontId="1" fillId="32" borderId="13" xfId="46" applyNumberFormat="1" applyFont="1" applyFill="1" applyBorder="1" applyAlignment="1" applyProtection="1">
      <alignment/>
      <protection locked="0"/>
    </xf>
    <xf numFmtId="0" fontId="0" fillId="3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88" fontId="1" fillId="32" borderId="10" xfId="0" applyNumberFormat="1" applyFont="1" applyFill="1" applyBorder="1" applyAlignment="1">
      <alignment horizontal="right"/>
    </xf>
    <xf numFmtId="188" fontId="1" fillId="30" borderId="10" xfId="0" applyNumberFormat="1" applyFont="1" applyFill="1" applyBorder="1" applyAlignment="1" applyProtection="1">
      <alignment horizontal="right"/>
      <protection locked="0"/>
    </xf>
    <xf numFmtId="188" fontId="0" fillId="2" borderId="0" xfId="0" applyNumberFormat="1" applyFill="1" applyBorder="1" applyAlignment="1">
      <alignment/>
    </xf>
    <xf numFmtId="188" fontId="1" fillId="30" borderId="10" xfId="0" applyNumberFormat="1" applyFont="1" applyFill="1" applyBorder="1" applyAlignment="1" applyProtection="1">
      <alignment/>
      <protection locked="0"/>
    </xf>
    <xf numFmtId="0" fontId="1" fillId="30" borderId="10" xfId="0" applyFont="1" applyFill="1" applyBorder="1" applyAlignment="1" applyProtection="1">
      <alignment horizontal="right"/>
      <protection locked="0"/>
    </xf>
    <xf numFmtId="188" fontId="0" fillId="30" borderId="10" xfId="0" applyNumberFormat="1" applyFont="1" applyFill="1" applyBorder="1" applyAlignment="1">
      <alignment horizontal="center" wrapText="1"/>
    </xf>
    <xf numFmtId="188" fontId="0" fillId="33" borderId="22" xfId="0" applyNumberFormat="1" applyFont="1" applyFill="1" applyBorder="1" applyAlignment="1">
      <alignment horizontal="right"/>
    </xf>
    <xf numFmtId="188" fontId="0" fillId="33" borderId="22" xfId="0" applyNumberFormat="1" applyFont="1" applyFill="1" applyBorder="1" applyAlignment="1" applyProtection="1">
      <alignment horizontal="right"/>
      <protection locked="0"/>
    </xf>
    <xf numFmtId="188" fontId="0" fillId="33" borderId="22" xfId="0" applyNumberFormat="1" applyFill="1" applyBorder="1" applyAlignment="1">
      <alignment horizontal="right"/>
    </xf>
    <xf numFmtId="188" fontId="0" fillId="33" borderId="22" xfId="0" applyNumberFormat="1" applyFill="1" applyBorder="1" applyAlignment="1" applyProtection="1">
      <alignment horizontal="right"/>
      <protection locked="0"/>
    </xf>
    <xf numFmtId="188" fontId="0" fillId="34" borderId="10" xfId="0" applyNumberForma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42" fillId="2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188" fontId="0" fillId="30" borderId="10" xfId="0" applyNumberFormat="1" applyFont="1" applyFill="1" applyBorder="1" applyAlignment="1">
      <alignment horizontal="right"/>
    </xf>
    <xf numFmtId="188" fontId="0" fillId="30" borderId="10" xfId="0" applyNumberFormat="1" applyFont="1" applyFill="1" applyBorder="1" applyAlignment="1" applyProtection="1">
      <alignment horizontal="right"/>
      <protection locked="0"/>
    </xf>
    <xf numFmtId="188" fontId="0" fillId="33" borderId="22" xfId="0" applyNumberFormat="1" applyFont="1" applyFill="1" applyBorder="1" applyAlignment="1">
      <alignment horizontal="right"/>
    </xf>
    <xf numFmtId="188" fontId="0" fillId="33" borderId="22" xfId="0" applyNumberFormat="1" applyFont="1" applyFill="1" applyBorder="1" applyAlignment="1" applyProtection="1">
      <alignment horizontal="right"/>
      <protection locked="0"/>
    </xf>
    <xf numFmtId="186" fontId="0" fillId="2" borderId="0" xfId="0" applyNumberFormat="1" applyFill="1" applyBorder="1" applyAlignment="1">
      <alignment/>
    </xf>
    <xf numFmtId="193" fontId="43" fillId="36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Border="1" applyAlignment="1">
      <alignment horizontal="center"/>
    </xf>
    <xf numFmtId="194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94" fontId="40" fillId="36" borderId="10" xfId="0" applyNumberFormat="1" applyFont="1" applyFill="1" applyBorder="1" applyAlignment="1">
      <alignment/>
    </xf>
    <xf numFmtId="1" fontId="40" fillId="36" borderId="10" xfId="0" applyNumberFormat="1" applyFont="1" applyFill="1" applyBorder="1" applyAlignment="1">
      <alignment/>
    </xf>
    <xf numFmtId="193" fontId="43" fillId="36" borderId="12" xfId="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193" fontId="0" fillId="0" borderId="0" xfId="0" applyNumberFormat="1" applyAlignment="1">
      <alignment wrapText="1"/>
    </xf>
    <xf numFmtId="9" fontId="44" fillId="0" borderId="10" xfId="0" applyNumberFormat="1" applyFont="1" applyBorder="1" applyAlignment="1">
      <alignment horizontal="center"/>
    </xf>
    <xf numFmtId="193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93" fontId="43" fillId="36" borderId="13" xfId="0" applyNumberFormat="1" applyFont="1" applyFill="1" applyBorder="1" applyAlignment="1">
      <alignment horizontal="center" wrapText="1"/>
    </xf>
    <xf numFmtId="0" fontId="44" fillId="36" borderId="10" xfId="0" applyNumberFormat="1" applyFont="1" applyFill="1" applyBorder="1" applyAlignment="1">
      <alignment horizontal="center"/>
    </xf>
    <xf numFmtId="1" fontId="44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193" fontId="43" fillId="36" borderId="12" xfId="0" applyNumberFormat="1" applyFont="1" applyFill="1" applyBorder="1" applyAlignment="1">
      <alignment horizontal="center" wrapText="1"/>
    </xf>
    <xf numFmtId="193" fontId="43" fillId="36" borderId="13" xfId="0" applyNumberFormat="1" applyFont="1" applyFill="1" applyBorder="1" applyAlignment="1">
      <alignment horizontal="center" wrapText="1"/>
    </xf>
    <xf numFmtId="193" fontId="43" fillId="36" borderId="11" xfId="0" applyNumberFormat="1" applyFont="1" applyFill="1" applyBorder="1" applyAlignment="1">
      <alignment horizontal="center"/>
    </xf>
    <xf numFmtId="193" fontId="43" fillId="36" borderId="23" xfId="0" applyNumberFormat="1" applyFont="1" applyFill="1" applyBorder="1" applyAlignment="1">
      <alignment horizontal="center"/>
    </xf>
    <xf numFmtId="193" fontId="43" fillId="36" borderId="21" xfId="0" applyNumberFormat="1" applyFont="1" applyFill="1" applyBorder="1" applyAlignment="1">
      <alignment horizontal="center"/>
    </xf>
    <xf numFmtId="0" fontId="40" fillId="36" borderId="1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12.7109375" style="100" customWidth="1"/>
    <col min="5" max="5" width="10.28125" style="100" customWidth="1"/>
    <col min="6" max="6" width="10.57421875" style="100" customWidth="1"/>
    <col min="7" max="7" width="19.140625" style="100" customWidth="1"/>
    <col min="8" max="8" width="18.57421875" style="100" customWidth="1"/>
    <col min="9" max="9" width="13.57421875" style="100" customWidth="1"/>
    <col min="10" max="10" width="14.57421875" style="100" customWidth="1"/>
    <col min="11" max="11" width="12.421875" style="100" customWidth="1"/>
    <col min="12" max="12" width="15.421875" style="100" customWidth="1"/>
    <col min="13" max="16384" width="9.140625" style="100" customWidth="1"/>
  </cols>
  <sheetData>
    <row r="1" spans="1:12" ht="32.25" customHeight="1">
      <c r="A1" s="109"/>
      <c r="B1" s="109" t="s">
        <v>82</v>
      </c>
      <c r="C1" s="99"/>
      <c r="D1" s="99"/>
      <c r="E1" s="99"/>
      <c r="F1" s="111"/>
      <c r="G1" s="112"/>
      <c r="H1" s="112"/>
      <c r="I1" s="112"/>
      <c r="J1" s="113"/>
      <c r="K1" s="109" t="s">
        <v>91</v>
      </c>
      <c r="L1" s="109"/>
    </row>
    <row r="2" spans="1:13" ht="61.5" customHeight="1">
      <c r="A2" s="110"/>
      <c r="B2" s="110"/>
      <c r="C2" s="105" t="s">
        <v>83</v>
      </c>
      <c r="D2" s="105" t="s">
        <v>84</v>
      </c>
      <c r="E2" s="105" t="s">
        <v>85</v>
      </c>
      <c r="F2" s="92" t="s">
        <v>86</v>
      </c>
      <c r="G2" s="92" t="s">
        <v>87</v>
      </c>
      <c r="H2" s="92" t="s">
        <v>88</v>
      </c>
      <c r="I2" s="92" t="s">
        <v>89</v>
      </c>
      <c r="J2" s="92" t="s">
        <v>90</v>
      </c>
      <c r="K2" s="110"/>
      <c r="L2" s="110"/>
      <c r="M2" s="101"/>
    </row>
    <row r="3" spans="1:12" ht="17.25" customHeight="1">
      <c r="A3" s="93" t="s">
        <v>14</v>
      </c>
      <c r="B3" s="93"/>
      <c r="C3" s="93"/>
      <c r="D3" s="102"/>
      <c r="E3" s="103"/>
      <c r="F3" s="94"/>
      <c r="G3" s="95"/>
      <c r="H3" s="95"/>
      <c r="I3" s="95"/>
      <c r="J3" s="95"/>
      <c r="K3" s="96">
        <f aca="true" t="shared" si="0" ref="K3:K8">SUM(B3:J3)</f>
        <v>0</v>
      </c>
      <c r="L3" s="95"/>
    </row>
    <row r="4" spans="1:12" ht="17.25" customHeight="1">
      <c r="A4" s="93" t="s">
        <v>92</v>
      </c>
      <c r="B4" s="93"/>
      <c r="C4" s="93"/>
      <c r="D4" s="102"/>
      <c r="E4" s="103"/>
      <c r="F4" s="94"/>
      <c r="G4" s="95"/>
      <c r="H4" s="95"/>
      <c r="I4" s="95"/>
      <c r="J4" s="95"/>
      <c r="K4" s="96">
        <f t="shared" si="0"/>
        <v>0</v>
      </c>
      <c r="L4" s="95"/>
    </row>
    <row r="5" spans="1:12" ht="17.25" customHeight="1">
      <c r="A5" s="93" t="s">
        <v>93</v>
      </c>
      <c r="B5" s="93"/>
      <c r="C5" s="93"/>
      <c r="D5" s="102"/>
      <c r="E5" s="103"/>
      <c r="F5" s="94"/>
      <c r="G5" s="95"/>
      <c r="H5" s="95"/>
      <c r="I5" s="95"/>
      <c r="J5" s="95"/>
      <c r="K5" s="96">
        <f t="shared" si="0"/>
        <v>0</v>
      </c>
      <c r="L5" s="95"/>
    </row>
    <row r="6" spans="1:12" ht="17.25" customHeight="1">
      <c r="A6" s="93" t="s">
        <v>94</v>
      </c>
      <c r="B6" s="93"/>
      <c r="C6" s="93"/>
      <c r="D6" s="102"/>
      <c r="E6" s="103"/>
      <c r="F6" s="94"/>
      <c r="G6" s="95"/>
      <c r="H6" s="95"/>
      <c r="I6" s="95"/>
      <c r="J6" s="95"/>
      <c r="K6" s="96">
        <f t="shared" si="0"/>
        <v>0</v>
      </c>
      <c r="L6" s="95"/>
    </row>
    <row r="7" spans="1:12" ht="17.25" customHeight="1">
      <c r="A7" s="93" t="s">
        <v>95</v>
      </c>
      <c r="B7" s="93"/>
      <c r="C7" s="93"/>
      <c r="D7" s="102"/>
      <c r="E7" s="103"/>
      <c r="F7" s="94"/>
      <c r="G7" s="95"/>
      <c r="H7" s="95"/>
      <c r="I7" s="95"/>
      <c r="J7" s="95"/>
      <c r="K7" s="96">
        <f t="shared" si="0"/>
        <v>0</v>
      </c>
      <c r="L7" s="95"/>
    </row>
    <row r="8" spans="1:12" ht="17.25" customHeight="1">
      <c r="A8" s="93" t="s">
        <v>96</v>
      </c>
      <c r="B8" s="93"/>
      <c r="C8" s="93"/>
      <c r="D8" s="102"/>
      <c r="E8" s="103"/>
      <c r="F8" s="94"/>
      <c r="G8" s="95"/>
      <c r="H8" s="95"/>
      <c r="I8" s="95"/>
      <c r="J8" s="95"/>
      <c r="K8" s="96">
        <f t="shared" si="0"/>
        <v>0</v>
      </c>
      <c r="L8" s="95"/>
    </row>
    <row r="9" spans="1:12" ht="17.25" customHeight="1">
      <c r="A9" s="106" t="s">
        <v>91</v>
      </c>
      <c r="B9" s="106">
        <f>SUM(B3:B8)</f>
        <v>0</v>
      </c>
      <c r="C9" s="106">
        <f aca="true" t="shared" si="1" ref="C9:J9">SUM(C3:C8)</f>
        <v>0</v>
      </c>
      <c r="D9" s="106">
        <f t="shared" si="1"/>
        <v>0</v>
      </c>
      <c r="E9" s="106">
        <f t="shared" si="1"/>
        <v>0</v>
      </c>
      <c r="F9" s="106">
        <f t="shared" si="1"/>
        <v>0</v>
      </c>
      <c r="G9" s="106">
        <f t="shared" si="1"/>
        <v>0</v>
      </c>
      <c r="H9" s="106">
        <f t="shared" si="1"/>
        <v>0</v>
      </c>
      <c r="I9" s="106">
        <f t="shared" si="1"/>
        <v>0</v>
      </c>
      <c r="J9" s="106">
        <f t="shared" si="1"/>
        <v>0</v>
      </c>
      <c r="K9" s="108">
        <f>SUM(K3:K8)</f>
        <v>0</v>
      </c>
      <c r="L9" s="107"/>
    </row>
    <row r="10" spans="1:12" ht="14.25">
      <c r="A10" s="114"/>
      <c r="B10" s="114"/>
      <c r="C10" s="114"/>
      <c r="D10" s="114"/>
      <c r="E10" s="114"/>
      <c r="F10" s="97"/>
      <c r="G10" s="98"/>
      <c r="H10" s="98"/>
      <c r="I10" s="98"/>
      <c r="J10" s="98"/>
      <c r="K10" s="98"/>
      <c r="L10" s="98"/>
    </row>
    <row r="11" spans="1:12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2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</sheetData>
  <sheetProtection/>
  <mergeCells count="6">
    <mergeCell ref="A1:A2"/>
    <mergeCell ref="B1:B2"/>
    <mergeCell ref="F1:J1"/>
    <mergeCell ref="K1:K2"/>
    <mergeCell ref="L1:L2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7.7109375" style="7" bestFit="1" customWidth="1"/>
    <col min="4" max="4" width="11.7109375" style="7" bestFit="1" customWidth="1"/>
    <col min="5" max="6" width="17.00390625" style="8" customWidth="1"/>
    <col min="7" max="7" width="25.7109375" style="7" customWidth="1"/>
    <col min="8" max="8" width="10.421875" style="7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/>
      <c r="D2" s="1"/>
      <c r="E2" s="1" t="s">
        <v>21</v>
      </c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71" t="s">
        <v>80</v>
      </c>
      <c r="C3" s="14"/>
      <c r="D3" s="14"/>
      <c r="E3" s="15"/>
      <c r="F3" s="15"/>
      <c r="G3" s="14"/>
      <c r="H3" s="14"/>
      <c r="I3" s="14"/>
      <c r="J3" s="43"/>
    </row>
    <row r="4" ht="12.75">
      <c r="J4" s="42" t="str">
        <f>IF(J3="Y","",(IF(J3="N","","(please insert Y or N above!!)")))</f>
        <v>(please insert Y or N above!!)</v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5">
        <v>1</v>
      </c>
      <c r="F6" s="24"/>
      <c r="G6" s="46" t="s">
        <v>12</v>
      </c>
    </row>
    <row r="7" spans="2:7" ht="12.75">
      <c r="B7" s="47" t="s">
        <v>4</v>
      </c>
      <c r="C7" s="60">
        <f>SUM(USFD!C7+MOD!C7+WU!C7+ECTRL!C7+FAO!C7+ECM!C7)</f>
        <v>676476</v>
      </c>
      <c r="D7" s="60">
        <f>SUM(USFD!D7+MOD!D7+WU!D7+ECTRL!D7+FAO!D7+ECM!D7)</f>
        <v>0</v>
      </c>
      <c r="E7" s="60">
        <f>SUM(USFD!E7+MOD!E7+WU!E7+ECTRL!E7+FAO!E7+ECM!E7)</f>
        <v>78678</v>
      </c>
      <c r="F7" s="74">
        <f>SUM(C7:E7)</f>
        <v>755154</v>
      </c>
      <c r="G7" s="49"/>
    </row>
    <row r="8" spans="2:10" ht="12.75">
      <c r="B8" s="6" t="s">
        <v>26</v>
      </c>
      <c r="C8" s="60">
        <f>SUM(USFD!C8+MOD!C8+WU!C8+ECTRL!C8+FAO!C8+ECM!C8)</f>
        <v>14000</v>
      </c>
      <c r="D8" s="60">
        <f>SUM(USFD!D8+MOD!D8+WU!D8+ECTRL!D8+FAO!D8+ECM!D8)</f>
        <v>0</v>
      </c>
      <c r="E8" s="60">
        <f>SUM(USFD!E8+MOD!E8+WU!E8+ECTRL!E8+FAO!E8+ECM!E8)</f>
        <v>0</v>
      </c>
      <c r="F8" s="74">
        <f>SUM(C8:E8)</f>
        <v>14000</v>
      </c>
      <c r="G8" s="50"/>
      <c r="J8" s="16" t="s">
        <v>38</v>
      </c>
    </row>
    <row r="9" spans="2:10" ht="12.75">
      <c r="B9" s="6" t="s">
        <v>33</v>
      </c>
      <c r="C9" s="60">
        <f>SUM(USFD!C9+MOD!C9+WU!C9+ECTRL!C9+FAO!C9+ECM!C9)</f>
        <v>18000</v>
      </c>
      <c r="D9" s="60">
        <f>SUM(USFD!D9+MOD!D9+WU!D9+ECTRL!D9+FAO!D9+ECM!D9)</f>
        <v>0</v>
      </c>
      <c r="E9" s="60">
        <f>SUM(USFD!E9+MOD!E9+WU!E9+ECTRL!E9+FAO!E9+ECM!E9)</f>
        <v>0</v>
      </c>
      <c r="F9" s="74">
        <f>SUM(C9:E9)</f>
        <v>18000</v>
      </c>
      <c r="G9" s="2"/>
      <c r="J9" s="17" t="s">
        <v>5</v>
      </c>
    </row>
    <row r="10" spans="2:10" ht="12.75">
      <c r="B10" s="6" t="s">
        <v>27</v>
      </c>
      <c r="C10" s="60">
        <f>SUM(USFD!C10+MOD!C10+WU!C10+ECTRL!C10+FAO!C10+ECM!C10)</f>
        <v>54000</v>
      </c>
      <c r="D10" s="60">
        <f>SUM(USFD!D10+MOD!D10+WU!D10+ECTRL!D10+FAO!D10+ECM!D10)</f>
        <v>0</v>
      </c>
      <c r="E10" s="60">
        <f>SUM(USFD!E10+MOD!E10+WU!E10+ECTRL!E10+FAO!E10+ECM!E10)</f>
        <v>0</v>
      </c>
      <c r="F10" s="74">
        <f>SUM(C10:E10)</f>
        <v>54000</v>
      </c>
      <c r="G10" s="51"/>
      <c r="J10" s="19" t="s">
        <v>42</v>
      </c>
    </row>
    <row r="11" spans="2:10" ht="12.75">
      <c r="B11" s="6" t="s">
        <v>18</v>
      </c>
      <c r="C11" s="60">
        <f>SUM(USFD!C11+MOD!C11+WU!C11+ECTRL!C11+FAO!C11+ECM!C11)</f>
        <v>0</v>
      </c>
      <c r="D11" s="60">
        <f>SUM(USFD!D11+MOD!D11+WU!D11+ECTRL!D11+FAO!D11+ECM!D11)</f>
        <v>0</v>
      </c>
      <c r="E11" s="60">
        <f>SUM(USFD!E11+MOD!E11+WU!E11+ECTRL!E11+FAO!E11+ECM!E11)</f>
        <v>0</v>
      </c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762476</v>
      </c>
      <c r="D12" s="64">
        <f>SUM(D7:D11)</f>
        <v>0</v>
      </c>
      <c r="E12" s="64">
        <f>SUM(E7:E11)</f>
        <v>78678</v>
      </c>
      <c r="F12" s="64">
        <f>SUM(F7:F11)</f>
        <v>841154</v>
      </c>
      <c r="G12" s="2"/>
      <c r="J12" s="20" t="s">
        <v>40</v>
      </c>
    </row>
    <row r="13" spans="2:10" ht="12.75">
      <c r="B13" s="6" t="s">
        <v>34</v>
      </c>
      <c r="C13" s="62">
        <f>SUM(USFD!C13+MOD!C13+WU!C13+ECTRL!C13+FAO!C13+ECM!C13)</f>
        <v>0</v>
      </c>
      <c r="D13" s="62">
        <f>SUM(USFD!D13+MOD!D13+WU!D13+ECTRL!D13+FAO!D13+ECM!D13)</f>
        <v>0</v>
      </c>
      <c r="E13" s="62">
        <f>SUM(USFD!E13+MOD!E13+WU!E13+ECTRL!E13+FAO!E13+ECM!E13)</f>
        <v>2600</v>
      </c>
      <c r="F13" s="65">
        <f>SUM(C13:E13)</f>
        <v>2600</v>
      </c>
      <c r="G13" s="2"/>
      <c r="J13" s="20" t="s">
        <v>41</v>
      </c>
    </row>
    <row r="14" spans="2:10" ht="12.75">
      <c r="B14" s="13" t="s">
        <v>32</v>
      </c>
      <c r="C14" s="66">
        <f>SUM(C12:C13)</f>
        <v>762476</v>
      </c>
      <c r="D14" s="66">
        <f>SUM(D12:D13)</f>
        <v>0</v>
      </c>
      <c r="E14" s="66">
        <f>SUM(E12:E13)</f>
        <v>81278</v>
      </c>
      <c r="F14" s="66">
        <f>SUM(F12:F13)</f>
        <v>843754</v>
      </c>
      <c r="G14" s="2"/>
      <c r="J14" s="20" t="s">
        <v>43</v>
      </c>
    </row>
    <row r="15" spans="2:10" ht="12.75">
      <c r="B15" s="9" t="s">
        <v>57</v>
      </c>
      <c r="C15" s="67"/>
      <c r="D15" s="67"/>
      <c r="E15" s="61"/>
      <c r="F15" s="61"/>
      <c r="G15" s="50"/>
      <c r="J15" s="21">
        <f>IF(E15="C","(unless explicitely asked)","")</f>
      </c>
    </row>
    <row r="16" spans="2:7" ht="12.75" customHeight="1">
      <c r="B16" s="6" t="s">
        <v>28</v>
      </c>
      <c r="C16" s="68" t="e">
        <f>SUM(USFD!C16+MOD!C16+WU!C16+ECTRL!C16+FAO!C16+ECM!C16)</f>
        <v>#VALUE!</v>
      </c>
      <c r="D16" s="68" t="e">
        <f>SUM(USFD!D16+MOD!D16+WU!D16+ECTRL!D16+FAO!D16+ECM!D16)</f>
        <v>#VALUE!</v>
      </c>
      <c r="E16" s="68" t="e">
        <f>SUM(USFD!E16+MOD!E16+WU!E16+ECTRL!E16+FAO!E16+ECM!E16)</f>
        <v>#VALUE!</v>
      </c>
      <c r="F16" s="68" t="e">
        <f>SUM(C16:E16)</f>
        <v>#VALUE!</v>
      </c>
      <c r="G16" s="26">
        <f>IF(E15="A","60% (subcontract excl.)",A102)</f>
      </c>
    </row>
    <row r="17" spans="2:11" ht="12.75">
      <c r="B17" s="13" t="s">
        <v>30</v>
      </c>
      <c r="C17" s="73" t="e">
        <f>SUM(C14+C16)</f>
        <v>#VALUE!</v>
      </c>
      <c r="D17" s="73" t="e">
        <f>SUM(D14+D16)</f>
        <v>#VALUE!</v>
      </c>
      <c r="E17" s="73" t="e">
        <f>SUM(E14+E16)</f>
        <v>#VALUE!</v>
      </c>
      <c r="F17" s="69" t="e">
        <f>SUM(C17:E17)</f>
        <v>#VALUE!</v>
      </c>
      <c r="J17" s="36" t="s">
        <v>45</v>
      </c>
      <c r="K17" s="33"/>
    </row>
    <row r="18" spans="2:11" ht="12.75">
      <c r="B18" s="13" t="s">
        <v>2</v>
      </c>
      <c r="C18" s="73">
        <f>SUM(USFD!C18+MOD!C18+WU!C18+ECTRL!C18+FAO!C18+ECM!C18)</f>
        <v>914971.2</v>
      </c>
      <c r="D18" s="73">
        <f>SUM(USFD!D18+MOD!D18+WU!D18+ECTRL!D18+FAO!D18+ECM!D18)</f>
        <v>0</v>
      </c>
      <c r="E18" s="73">
        <f>SUM(USFD!E18+MOD!E18+WU!E18+ECTRL!E18+FAO!E18+ECM!E18)</f>
        <v>128484.79999999999</v>
      </c>
      <c r="F18" s="70">
        <f>SUM(C18:E18)</f>
        <v>1043456</v>
      </c>
      <c r="G18" s="41"/>
      <c r="J18" s="34" t="s">
        <v>6</v>
      </c>
      <c r="K18" s="35"/>
    </row>
    <row r="19" spans="5:11" ht="12.75">
      <c r="E19" s="4"/>
      <c r="F19" s="4"/>
      <c r="G19" s="75"/>
      <c r="J19" s="32" t="s">
        <v>46</v>
      </c>
      <c r="K19" s="27"/>
    </row>
    <row r="20" spans="7:11" ht="12.75">
      <c r="G20" s="75"/>
      <c r="J20" s="37" t="s">
        <v>47</v>
      </c>
      <c r="K20" s="29"/>
    </row>
    <row r="21" spans="2:11" ht="12.75">
      <c r="B21" s="5" t="s">
        <v>33</v>
      </c>
      <c r="C21" s="54"/>
      <c r="D21" s="54"/>
      <c r="E21" s="7"/>
      <c r="F21" s="7"/>
      <c r="J21" s="37" t="s">
        <v>61</v>
      </c>
      <c r="K21" s="29"/>
    </row>
    <row r="22" spans="2:11" ht="12.75">
      <c r="B22" s="12" t="s">
        <v>35</v>
      </c>
      <c r="C22" s="12"/>
      <c r="D22" s="12"/>
      <c r="E22" s="10" t="s">
        <v>36</v>
      </c>
      <c r="F22" s="55"/>
      <c r="J22" s="28" t="s">
        <v>48</v>
      </c>
      <c r="K22" s="29"/>
    </row>
    <row r="23" spans="2:11" ht="12.75">
      <c r="B23" s="3"/>
      <c r="C23" s="3"/>
      <c r="D23" s="3"/>
      <c r="E23" s="2"/>
      <c r="F23" s="56"/>
      <c r="J23" s="28" t="s">
        <v>62</v>
      </c>
      <c r="K23" s="29"/>
    </row>
    <row r="24" spans="2:11" ht="12.75">
      <c r="B24" s="3"/>
      <c r="C24" s="3"/>
      <c r="D24" s="3"/>
      <c r="E24" s="2"/>
      <c r="F24" s="56"/>
      <c r="J24" s="37" t="s">
        <v>63</v>
      </c>
      <c r="K24" s="29"/>
    </row>
    <row r="25" spans="2:11" ht="12.75">
      <c r="B25" s="3"/>
      <c r="C25" s="3"/>
      <c r="D25" s="3"/>
      <c r="E25" s="2"/>
      <c r="F25" s="56"/>
      <c r="J25" s="37" t="s">
        <v>64</v>
      </c>
      <c r="K25" s="29"/>
    </row>
    <row r="26" spans="2:11" ht="12.75">
      <c r="B26" s="3"/>
      <c r="C26" s="3"/>
      <c r="D26" s="3"/>
      <c r="E26" s="2"/>
      <c r="F26" s="56"/>
      <c r="J26" s="28" t="s">
        <v>65</v>
      </c>
      <c r="K26" s="29"/>
    </row>
    <row r="27" spans="2:11" ht="12.75">
      <c r="B27" s="3"/>
      <c r="C27" s="3"/>
      <c r="D27" s="3"/>
      <c r="E27" s="2"/>
      <c r="F27" s="56"/>
      <c r="J27" s="28" t="s">
        <v>59</v>
      </c>
      <c r="K27" s="29"/>
    </row>
    <row r="28" spans="2:11" ht="12.75">
      <c r="B28" s="3"/>
      <c r="C28" s="3"/>
      <c r="D28" s="3"/>
      <c r="E28" s="2"/>
      <c r="F28" s="56"/>
      <c r="J28" s="30" t="s">
        <v>60</v>
      </c>
      <c r="K28" s="31"/>
    </row>
    <row r="29" spans="2:11" ht="12.75">
      <c r="B29" s="3"/>
      <c r="C29" s="3"/>
      <c r="D29" s="3"/>
      <c r="E29" s="2"/>
      <c r="F29" s="56"/>
      <c r="J29" s="34" t="s">
        <v>3</v>
      </c>
      <c r="K29" s="35"/>
    </row>
    <row r="30" spans="2:11" ht="12.75">
      <c r="B30" s="3"/>
      <c r="C30" s="3"/>
      <c r="D30" s="3"/>
      <c r="E30" s="2"/>
      <c r="F30" s="56"/>
      <c r="J30" s="32" t="s">
        <v>66</v>
      </c>
      <c r="K30" s="27"/>
    </row>
    <row r="31" spans="2:11" ht="12.75">
      <c r="B31" s="3"/>
      <c r="C31" s="3"/>
      <c r="D31" s="3"/>
      <c r="E31" s="2"/>
      <c r="F31" s="56"/>
      <c r="J31" s="37" t="s">
        <v>67</v>
      </c>
      <c r="K31" s="29"/>
    </row>
    <row r="32" spans="2:11" ht="12.75">
      <c r="B32" s="3"/>
      <c r="C32" s="3"/>
      <c r="D32" s="3"/>
      <c r="E32" s="2"/>
      <c r="F32" s="56"/>
      <c r="J32" s="38" t="s">
        <v>68</v>
      </c>
      <c r="K32" s="29"/>
    </row>
    <row r="33" spans="2:11" ht="12.75">
      <c r="B33" s="3"/>
      <c r="C33" s="3"/>
      <c r="D33" s="3"/>
      <c r="E33" s="2"/>
      <c r="F33" s="56"/>
      <c r="J33" s="28" t="s">
        <v>69</v>
      </c>
      <c r="K33" s="29"/>
    </row>
    <row r="34" spans="2:11" ht="12.75">
      <c r="B34" s="13" t="s">
        <v>32</v>
      </c>
      <c r="C34" s="57"/>
      <c r="D34" s="57"/>
      <c r="E34" s="22">
        <f>SUM(E23:E33)</f>
        <v>0</v>
      </c>
      <c r="F34" s="22"/>
      <c r="G34" s="40" t="str">
        <f>IF(E34-E35=0,"Balanced","NOT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58"/>
      <c r="D35" s="58"/>
      <c r="E35" s="23">
        <f>+E9</f>
        <v>0</v>
      </c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C37" s="54"/>
      <c r="D37" s="54"/>
      <c r="J37" s="34" t="s">
        <v>7</v>
      </c>
      <c r="K37" s="35"/>
    </row>
    <row r="38" spans="2:11" ht="12.75">
      <c r="B38" s="12" t="s">
        <v>35</v>
      </c>
      <c r="C38" s="12"/>
      <c r="D38" s="12"/>
      <c r="E38" s="10" t="s">
        <v>36</v>
      </c>
      <c r="F38" s="10"/>
      <c r="G38" s="12" t="s">
        <v>37</v>
      </c>
      <c r="J38" s="39" t="s">
        <v>73</v>
      </c>
      <c r="K38" s="27"/>
    </row>
    <row r="39" spans="1:11" ht="12.75">
      <c r="A39" s="7"/>
      <c r="B39" s="3"/>
      <c r="C39" s="3"/>
      <c r="D39" s="3"/>
      <c r="E39" s="2"/>
      <c r="F39" s="2"/>
      <c r="G39" s="3"/>
      <c r="J39" s="37" t="s">
        <v>0</v>
      </c>
      <c r="K39" s="29"/>
    </row>
    <row r="40" spans="1:11" ht="12.75">
      <c r="A40" s="7"/>
      <c r="B40" s="3"/>
      <c r="C40" s="3"/>
      <c r="D40" s="3"/>
      <c r="E40" s="2"/>
      <c r="F40" s="2"/>
      <c r="G40" s="3"/>
      <c r="J40" s="38" t="s">
        <v>75</v>
      </c>
      <c r="K40" s="29"/>
    </row>
    <row r="41" spans="1:11" ht="12.75">
      <c r="A41" s="7"/>
      <c r="B41" s="3"/>
      <c r="C41" s="3"/>
      <c r="D41" s="3"/>
      <c r="E41" s="2"/>
      <c r="F41" s="2"/>
      <c r="G41" s="3"/>
      <c r="J41" s="37" t="s">
        <v>74</v>
      </c>
      <c r="K41" s="29"/>
    </row>
    <row r="42" spans="1:11" ht="12.75">
      <c r="A42" s="7"/>
      <c r="B42" s="3"/>
      <c r="C42" s="3"/>
      <c r="D42" s="3"/>
      <c r="E42" s="2"/>
      <c r="F42" s="2"/>
      <c r="G42" s="3"/>
      <c r="J42" s="28" t="s">
        <v>49</v>
      </c>
      <c r="K42" s="29"/>
    </row>
    <row r="43" spans="1:11" ht="12.75">
      <c r="A43" s="7"/>
      <c r="B43" s="3"/>
      <c r="C43" s="3"/>
      <c r="D43" s="3"/>
      <c r="E43" s="2"/>
      <c r="F43" s="2"/>
      <c r="G43" s="3"/>
      <c r="J43" s="28" t="s">
        <v>50</v>
      </c>
      <c r="K43" s="29"/>
    </row>
    <row r="44" spans="1:11" ht="12.75">
      <c r="A44" s="7"/>
      <c r="B44" s="3"/>
      <c r="C44" s="3"/>
      <c r="D44" s="3"/>
      <c r="E44" s="2"/>
      <c r="F44" s="2"/>
      <c r="G44" s="3"/>
      <c r="J44" s="28" t="s">
        <v>51</v>
      </c>
      <c r="K44" s="29"/>
    </row>
    <row r="45" spans="1:11" ht="12.75">
      <c r="A45" s="7"/>
      <c r="B45" s="3"/>
      <c r="C45" s="3"/>
      <c r="D45" s="3"/>
      <c r="E45" s="2"/>
      <c r="F45" s="2"/>
      <c r="G45" s="3"/>
      <c r="J45" s="28" t="s">
        <v>52</v>
      </c>
      <c r="K45" s="29"/>
    </row>
    <row r="46" spans="1:11" ht="12.75">
      <c r="A46" s="7"/>
      <c r="B46" s="3"/>
      <c r="C46" s="3"/>
      <c r="D46" s="3"/>
      <c r="E46" s="2"/>
      <c r="F46" s="2"/>
      <c r="G46" s="3"/>
      <c r="J46" s="28" t="s">
        <v>58</v>
      </c>
      <c r="K46" s="29"/>
    </row>
    <row r="47" spans="1:11" ht="12.75">
      <c r="A47" s="7"/>
      <c r="B47" s="3"/>
      <c r="C47" s="3"/>
      <c r="D47" s="3"/>
      <c r="E47" s="2"/>
      <c r="F47" s="2"/>
      <c r="G47" s="3"/>
      <c r="J47" s="28" t="s">
        <v>53</v>
      </c>
      <c r="K47" s="29"/>
    </row>
    <row r="48" spans="1:11" ht="12.75">
      <c r="A48" s="7"/>
      <c r="B48" s="3"/>
      <c r="C48" s="3"/>
      <c r="D48" s="3"/>
      <c r="E48" s="2"/>
      <c r="F48" s="2"/>
      <c r="G48" s="3"/>
      <c r="J48" s="28" t="s">
        <v>54</v>
      </c>
      <c r="K48" s="29"/>
    </row>
    <row r="49" spans="1:11" ht="12.75">
      <c r="A49" s="7"/>
      <c r="B49" s="3"/>
      <c r="C49" s="3"/>
      <c r="D49" s="3"/>
      <c r="E49" s="2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57"/>
      <c r="D50" s="57"/>
      <c r="E50" s="22">
        <f>SUM(E39:E49)</f>
        <v>0</v>
      </c>
      <c r="F50" s="22"/>
      <c r="G50" s="40" t="str">
        <f>IF(E50-E51=0,"Balanced","NOT balanced")</f>
        <v>NOT balanced</v>
      </c>
      <c r="J50" s="30" t="s">
        <v>56</v>
      </c>
      <c r="K50" s="31"/>
    </row>
    <row r="51" spans="2:6" ht="12.75">
      <c r="B51" s="18" t="s">
        <v>39</v>
      </c>
      <c r="C51" s="58"/>
      <c r="D51" s="58"/>
      <c r="E51" s="23">
        <f>+E13</f>
        <v>2600</v>
      </c>
      <c r="F51" s="59"/>
    </row>
    <row r="102" spans="1:6" ht="12.75">
      <c r="A102" s="25">
        <f>IF(E15="B","20% (subcontract excl.)",B102)</f>
      </c>
      <c r="B102" s="25">
        <f>IF(E15="C","Provide costs (OVERWRITE formula!)","")</f>
      </c>
      <c r="C102" s="25"/>
      <c r="D102" s="25"/>
      <c r="E102" s="25">
        <f>IF(E15="B",E12*0.2,"")</f>
      </c>
      <c r="F102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2.8515625" style="7" customWidth="1"/>
    <col min="4" max="4" width="11.8515625" style="7" bestFit="1" customWidth="1"/>
    <col min="5" max="6" width="17.00390625" style="8" customWidth="1"/>
    <col min="7" max="7" width="25.7109375" style="7" customWidth="1"/>
    <col min="8" max="8" width="11.7109375" style="7" bestFit="1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/>
      <c r="D2" s="1"/>
      <c r="E2" s="1" t="s">
        <v>21</v>
      </c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14" t="s">
        <v>13</v>
      </c>
      <c r="C3" s="14"/>
      <c r="D3" s="14"/>
      <c r="E3" s="15" t="s">
        <v>14</v>
      </c>
      <c r="F3" s="15"/>
      <c r="G3" s="14" t="s">
        <v>77</v>
      </c>
      <c r="H3" s="14" t="s">
        <v>15</v>
      </c>
      <c r="I3" s="14" t="s">
        <v>9</v>
      </c>
      <c r="J3" s="43" t="s">
        <v>8</v>
      </c>
    </row>
    <row r="4" ht="12.75">
      <c r="J4" s="42">
        <f>IF(J3="Y","",(IF(J3="N","","(please insert Y or N above!!)")))</f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5">
        <v>1</v>
      </c>
      <c r="F6" s="24"/>
      <c r="G6" s="46" t="s">
        <v>12</v>
      </c>
    </row>
    <row r="7" spans="2:7" ht="12.75">
      <c r="B7" s="47" t="s">
        <v>4</v>
      </c>
      <c r="C7" s="89">
        <v>301476</v>
      </c>
      <c r="D7" s="89"/>
      <c r="E7" s="90">
        <v>78678</v>
      </c>
      <c r="F7" s="74">
        <f>SUM(C7:E7)</f>
        <v>380154</v>
      </c>
      <c r="G7" s="78"/>
    </row>
    <row r="8" spans="2:10" ht="12.75">
      <c r="B8" s="6" t="s">
        <v>26</v>
      </c>
      <c r="C8" s="89">
        <v>9000</v>
      </c>
      <c r="D8" s="89"/>
      <c r="E8" s="90"/>
      <c r="F8" s="74">
        <f>SUM(C8:E8)</f>
        <v>9000</v>
      </c>
      <c r="G8" s="50"/>
      <c r="H8" s="75"/>
      <c r="J8" s="16" t="s">
        <v>38</v>
      </c>
    </row>
    <row r="9" spans="2:10" ht="12.75">
      <c r="B9" s="6" t="s">
        <v>33</v>
      </c>
      <c r="C9" s="89">
        <v>10000</v>
      </c>
      <c r="D9" s="89"/>
      <c r="E9" s="90"/>
      <c r="F9" s="74">
        <f>SUM(C9:E9)</f>
        <v>10000</v>
      </c>
      <c r="G9" s="2"/>
      <c r="H9" s="75"/>
      <c r="J9" s="17" t="s">
        <v>5</v>
      </c>
    </row>
    <row r="10" spans="2:10" ht="12.75">
      <c r="B10" s="6" t="s">
        <v>27</v>
      </c>
      <c r="C10" s="89">
        <v>27000</v>
      </c>
      <c r="D10" s="89"/>
      <c r="E10" s="90"/>
      <c r="F10" s="74">
        <f>SUM(C10:E10)</f>
        <v>27000</v>
      </c>
      <c r="G10" s="51"/>
      <c r="J10" s="19" t="s">
        <v>42</v>
      </c>
    </row>
    <row r="11" spans="2:10" ht="12.75">
      <c r="B11" s="6" t="s">
        <v>18</v>
      </c>
      <c r="C11" s="89"/>
      <c r="D11" s="89"/>
      <c r="E11" s="90"/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347476</v>
      </c>
      <c r="D12" s="64">
        <f>SUM(D7:D11)</f>
        <v>0</v>
      </c>
      <c r="E12" s="64">
        <f>SUM(E7:E11)</f>
        <v>78678</v>
      </c>
      <c r="F12" s="64">
        <f>SUM(F7:F11)</f>
        <v>426154</v>
      </c>
      <c r="G12" s="2"/>
      <c r="J12" s="20" t="s">
        <v>40</v>
      </c>
    </row>
    <row r="13" spans="2:10" ht="12.75">
      <c r="B13" s="6" t="s">
        <v>34</v>
      </c>
      <c r="C13" s="62"/>
      <c r="D13" s="62"/>
      <c r="E13" s="63">
        <v>2600</v>
      </c>
      <c r="F13" s="76">
        <f>SUM(C13:E13)</f>
        <v>2600</v>
      </c>
      <c r="G13" s="2" t="s">
        <v>16</v>
      </c>
      <c r="J13" s="20" t="s">
        <v>41</v>
      </c>
    </row>
    <row r="14" spans="2:10" ht="12.75">
      <c r="B14" s="13" t="s">
        <v>32</v>
      </c>
      <c r="C14" s="66">
        <f>SUM(C12:C13)</f>
        <v>347476</v>
      </c>
      <c r="D14" s="66">
        <f>SUM(D12:D13)</f>
        <v>0</v>
      </c>
      <c r="E14" s="66">
        <f>SUM(E12:E13)</f>
        <v>81278</v>
      </c>
      <c r="F14" s="66">
        <f>SUM(F12:F13)</f>
        <v>428754</v>
      </c>
      <c r="G14" s="2"/>
      <c r="J14" s="20" t="s">
        <v>43</v>
      </c>
    </row>
    <row r="15" spans="2:10" ht="12.75">
      <c r="B15" s="9" t="s">
        <v>57</v>
      </c>
      <c r="C15" s="67" t="s">
        <v>6</v>
      </c>
      <c r="D15" s="67" t="s">
        <v>6</v>
      </c>
      <c r="E15" s="61" t="s">
        <v>6</v>
      </c>
      <c r="F15" s="74" t="s">
        <v>6</v>
      </c>
      <c r="G15" s="50"/>
      <c r="J15" s="21">
        <f>IF(E15="C","(unless explicitely asked)","")</f>
      </c>
    </row>
    <row r="16" spans="2:7" ht="12.75" customHeight="1">
      <c r="B16" s="6" t="s">
        <v>28</v>
      </c>
      <c r="C16" s="68">
        <f>IF(C15="A",C12*0.6,C102)</f>
        <v>208485.6</v>
      </c>
      <c r="D16" s="68">
        <f>IF(D15="A",D12*0.6,D102)</f>
        <v>0</v>
      </c>
      <c r="E16" s="68">
        <f>IF(E15="A",E12*0.6,E102)</f>
        <v>47206.799999999996</v>
      </c>
      <c r="F16" s="73">
        <f>IF(F15="A",F12*0.6,F102)</f>
        <v>255692.4</v>
      </c>
      <c r="G16" s="26" t="str">
        <f>IF(E15="A","60% (subcontract excl.)",A102)</f>
        <v>60% (subcontract excl.)</v>
      </c>
    </row>
    <row r="17" spans="2:11" ht="12.75">
      <c r="B17" s="13" t="s">
        <v>30</v>
      </c>
      <c r="C17" s="66">
        <f>IF(C16="",C14,+C14+C16)</f>
        <v>555961.6</v>
      </c>
      <c r="D17" s="66">
        <f>IF(D16="",D14,+D14+D16)</f>
        <v>0</v>
      </c>
      <c r="E17" s="66">
        <f>IF(E16="",E14,+E14+E16)</f>
        <v>128484.79999999999</v>
      </c>
      <c r="F17" s="69">
        <f>SUM(C17:E17)</f>
        <v>684446.3999999999</v>
      </c>
      <c r="J17" s="36" t="s">
        <v>45</v>
      </c>
      <c r="K17" s="33"/>
    </row>
    <row r="18" spans="2:11" ht="12.75">
      <c r="B18" s="13" t="s">
        <v>2</v>
      </c>
      <c r="C18" s="52">
        <f>IF($J$3="Y",+C17*75%,(IF($J$3="N",+C17*50%,0)))</f>
        <v>416971.19999999995</v>
      </c>
      <c r="D18" s="52">
        <f>IF($J$3="Y",+D17*100%,(IF($J$3="N",+D17*100%,0)))</f>
        <v>0</v>
      </c>
      <c r="E18" s="52">
        <f>IF($J$3="Y",+E17*100%,(IF($J$3="N",+E17*100%,0)))</f>
        <v>128484.79999999999</v>
      </c>
      <c r="F18" s="70">
        <f>SUM(C18:E18)</f>
        <v>545456</v>
      </c>
      <c r="G18" s="41"/>
      <c r="J18" s="34" t="s">
        <v>6</v>
      </c>
      <c r="K18" s="35"/>
    </row>
    <row r="19" spans="5:11" ht="12.75">
      <c r="E19" s="4"/>
      <c r="F19" s="4"/>
      <c r="J19" s="32" t="s">
        <v>46</v>
      </c>
      <c r="K19" s="27"/>
    </row>
    <row r="20" spans="7:11" ht="12.75">
      <c r="G20" s="75"/>
      <c r="J20" s="37" t="s">
        <v>47</v>
      </c>
      <c r="K20" s="29"/>
    </row>
    <row r="21" spans="2:11" ht="12.75">
      <c r="B21" s="5" t="s">
        <v>33</v>
      </c>
      <c r="C21" s="54"/>
      <c r="D21" s="54"/>
      <c r="E21" s="7"/>
      <c r="F21" s="7"/>
      <c r="G21" s="75"/>
      <c r="J21" s="37" t="s">
        <v>61</v>
      </c>
      <c r="K21" s="29"/>
    </row>
    <row r="22" spans="2:11" ht="12.75">
      <c r="B22" s="12" t="s">
        <v>35</v>
      </c>
      <c r="C22" s="12"/>
      <c r="D22" s="12"/>
      <c r="E22" s="10" t="s">
        <v>36</v>
      </c>
      <c r="F22" s="55"/>
      <c r="G22" s="75"/>
      <c r="J22" s="28" t="s">
        <v>48</v>
      </c>
      <c r="K22" s="29"/>
    </row>
    <row r="23" spans="2:11" ht="12.75">
      <c r="B23" s="3"/>
      <c r="C23" s="3"/>
      <c r="D23" s="3"/>
      <c r="E23" s="2"/>
      <c r="F23" s="56"/>
      <c r="J23" s="28" t="s">
        <v>62</v>
      </c>
      <c r="K23" s="29"/>
    </row>
    <row r="24" spans="2:11" ht="12.75">
      <c r="B24" s="3"/>
      <c r="C24" s="3"/>
      <c r="D24" s="3"/>
      <c r="E24" s="2"/>
      <c r="F24" s="56"/>
      <c r="G24" s="75"/>
      <c r="J24" s="37" t="s">
        <v>63</v>
      </c>
      <c r="K24" s="29"/>
    </row>
    <row r="25" spans="2:11" ht="12.75">
      <c r="B25" s="3"/>
      <c r="C25" s="3"/>
      <c r="D25" s="3"/>
      <c r="E25" s="2"/>
      <c r="F25" s="56"/>
      <c r="J25" s="37" t="s">
        <v>64</v>
      </c>
      <c r="K25" s="29"/>
    </row>
    <row r="26" spans="2:11" ht="12.75">
      <c r="B26" s="3"/>
      <c r="C26" s="3"/>
      <c r="D26" s="3"/>
      <c r="E26" s="2"/>
      <c r="F26" s="56"/>
      <c r="J26" s="28" t="s">
        <v>65</v>
      </c>
      <c r="K26" s="29"/>
    </row>
    <row r="27" spans="2:11" ht="12.75">
      <c r="B27" s="3"/>
      <c r="C27" s="3"/>
      <c r="D27" s="3"/>
      <c r="E27" s="2"/>
      <c r="F27" s="56"/>
      <c r="J27" s="28" t="s">
        <v>59</v>
      </c>
      <c r="K27" s="29"/>
    </row>
    <row r="28" spans="2:11" ht="12.75">
      <c r="B28" s="3"/>
      <c r="C28" s="3"/>
      <c r="D28" s="3"/>
      <c r="E28" s="2"/>
      <c r="F28" s="56"/>
      <c r="J28" s="30" t="s">
        <v>60</v>
      </c>
      <c r="K28" s="31"/>
    </row>
    <row r="29" spans="2:11" ht="12.75">
      <c r="B29" s="3"/>
      <c r="C29" s="3"/>
      <c r="D29" s="3"/>
      <c r="E29" s="2"/>
      <c r="F29" s="56"/>
      <c r="J29" s="34" t="s">
        <v>3</v>
      </c>
      <c r="K29" s="35"/>
    </row>
    <row r="30" spans="2:11" ht="12.75">
      <c r="B30" s="3"/>
      <c r="C30" s="3"/>
      <c r="D30" s="3"/>
      <c r="E30" s="2"/>
      <c r="F30" s="56"/>
      <c r="J30" s="32" t="s">
        <v>66</v>
      </c>
      <c r="K30" s="27"/>
    </row>
    <row r="31" spans="2:11" ht="12.75">
      <c r="B31" s="3"/>
      <c r="C31" s="3"/>
      <c r="D31" s="3"/>
      <c r="E31" s="2"/>
      <c r="F31" s="56"/>
      <c r="J31" s="37" t="s">
        <v>67</v>
      </c>
      <c r="K31" s="29"/>
    </row>
    <row r="32" spans="2:11" ht="12.75">
      <c r="B32" s="3"/>
      <c r="C32" s="3"/>
      <c r="D32" s="3"/>
      <c r="E32" s="2"/>
      <c r="F32" s="56"/>
      <c r="J32" s="38" t="s">
        <v>68</v>
      </c>
      <c r="K32" s="29"/>
    </row>
    <row r="33" spans="2:11" ht="12.75">
      <c r="B33" s="3"/>
      <c r="C33" s="3"/>
      <c r="D33" s="3"/>
      <c r="E33" s="2"/>
      <c r="F33" s="56"/>
      <c r="J33" s="28" t="s">
        <v>69</v>
      </c>
      <c r="K33" s="29"/>
    </row>
    <row r="34" spans="2:11" ht="12.75">
      <c r="B34" s="13" t="s">
        <v>32</v>
      </c>
      <c r="C34" s="57"/>
      <c r="D34" s="57"/>
      <c r="E34" s="22">
        <f>SUM(E23:E33)</f>
        <v>0</v>
      </c>
      <c r="F34" s="22"/>
      <c r="G34" s="40" t="str">
        <f>IF(E34-E35=0,"Balanced","NOT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58"/>
      <c r="D35" s="58"/>
      <c r="E35" s="23">
        <f>+E9</f>
        <v>0</v>
      </c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C37" s="54"/>
      <c r="D37" s="54"/>
      <c r="J37" s="34" t="s">
        <v>7</v>
      </c>
      <c r="K37" s="35"/>
    </row>
    <row r="38" spans="2:11" ht="12.75">
      <c r="B38" s="12" t="s">
        <v>35</v>
      </c>
      <c r="C38" s="12"/>
      <c r="D38" s="12"/>
      <c r="E38" s="10" t="s">
        <v>36</v>
      </c>
      <c r="F38" s="10"/>
      <c r="G38" s="12" t="s">
        <v>37</v>
      </c>
      <c r="J38" s="39" t="s">
        <v>73</v>
      </c>
      <c r="K38" s="27"/>
    </row>
    <row r="39" spans="1:11" ht="12.75">
      <c r="A39" s="7"/>
      <c r="B39" s="3"/>
      <c r="C39" s="3"/>
      <c r="D39" s="3"/>
      <c r="E39" s="2"/>
      <c r="F39" s="2"/>
      <c r="G39" s="3"/>
      <c r="J39" s="37" t="s">
        <v>0</v>
      </c>
      <c r="K39" s="29"/>
    </row>
    <row r="40" spans="1:11" ht="12.75">
      <c r="A40" s="7"/>
      <c r="B40" s="3"/>
      <c r="C40" s="3"/>
      <c r="D40" s="3"/>
      <c r="E40" s="2"/>
      <c r="F40" s="2"/>
      <c r="G40" s="3"/>
      <c r="J40" s="38" t="s">
        <v>75</v>
      </c>
      <c r="K40" s="29"/>
    </row>
    <row r="41" spans="1:11" ht="12.75">
      <c r="A41" s="7"/>
      <c r="B41" s="3"/>
      <c r="C41" s="3"/>
      <c r="D41" s="3"/>
      <c r="E41" s="2"/>
      <c r="F41" s="2"/>
      <c r="G41" s="3"/>
      <c r="J41" s="37" t="s">
        <v>74</v>
      </c>
      <c r="K41" s="29"/>
    </row>
    <row r="42" spans="1:11" ht="12.75">
      <c r="A42" s="7"/>
      <c r="B42" s="3"/>
      <c r="C42" s="3"/>
      <c r="D42" s="3"/>
      <c r="E42" s="2"/>
      <c r="F42" s="2"/>
      <c r="G42" s="3"/>
      <c r="J42" s="28" t="s">
        <v>49</v>
      </c>
      <c r="K42" s="29"/>
    </row>
    <row r="43" spans="1:11" ht="12.75">
      <c r="A43" s="7"/>
      <c r="B43" s="3"/>
      <c r="C43" s="3"/>
      <c r="D43" s="3"/>
      <c r="E43" s="2"/>
      <c r="F43" s="2"/>
      <c r="G43" s="3"/>
      <c r="J43" s="28" t="s">
        <v>50</v>
      </c>
      <c r="K43" s="29"/>
    </row>
    <row r="44" spans="1:11" ht="12.75">
      <c r="A44" s="7"/>
      <c r="B44" s="3"/>
      <c r="C44" s="3"/>
      <c r="D44" s="3"/>
      <c r="E44" s="2"/>
      <c r="F44" s="2"/>
      <c r="G44" s="3"/>
      <c r="J44" s="28" t="s">
        <v>51</v>
      </c>
      <c r="K44" s="29"/>
    </row>
    <row r="45" spans="1:11" ht="12.75">
      <c r="A45" s="7"/>
      <c r="B45" s="3"/>
      <c r="C45" s="3"/>
      <c r="D45" s="3"/>
      <c r="E45" s="2"/>
      <c r="F45" s="2"/>
      <c r="G45" s="3"/>
      <c r="J45" s="28" t="s">
        <v>52</v>
      </c>
      <c r="K45" s="29"/>
    </row>
    <row r="46" spans="1:11" ht="12.75">
      <c r="A46" s="7"/>
      <c r="B46" s="3"/>
      <c r="C46" s="3"/>
      <c r="D46" s="3"/>
      <c r="E46" s="2"/>
      <c r="F46" s="2"/>
      <c r="G46" s="3"/>
      <c r="J46" s="28" t="s">
        <v>58</v>
      </c>
      <c r="K46" s="29"/>
    </row>
    <row r="47" spans="1:11" ht="12.75">
      <c r="A47" s="7"/>
      <c r="B47" s="3"/>
      <c r="C47" s="3"/>
      <c r="D47" s="3"/>
      <c r="E47" s="2"/>
      <c r="F47" s="2"/>
      <c r="G47" s="3"/>
      <c r="J47" s="28" t="s">
        <v>53</v>
      </c>
      <c r="K47" s="29"/>
    </row>
    <row r="48" spans="1:11" ht="12.75">
      <c r="A48" s="7"/>
      <c r="B48" s="3"/>
      <c r="C48" s="3"/>
      <c r="D48" s="3"/>
      <c r="E48" s="2"/>
      <c r="F48" s="2"/>
      <c r="G48" s="3"/>
      <c r="J48" s="28" t="s">
        <v>54</v>
      </c>
      <c r="K48" s="29"/>
    </row>
    <row r="49" spans="1:11" ht="12.75">
      <c r="A49" s="7"/>
      <c r="B49" s="3"/>
      <c r="C49" s="3"/>
      <c r="D49" s="3"/>
      <c r="E49" s="2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57"/>
      <c r="D50" s="57"/>
      <c r="E50" s="22">
        <f>SUM(E39:E49)</f>
        <v>0</v>
      </c>
      <c r="F50" s="22"/>
      <c r="G50" s="40" t="str">
        <f>IF(E50-E51=0,"Balanced","NOT balanced")</f>
        <v>NOT balanced</v>
      </c>
      <c r="J50" s="30" t="s">
        <v>56</v>
      </c>
      <c r="K50" s="31"/>
    </row>
    <row r="51" spans="2:6" ht="12.75">
      <c r="B51" s="18" t="s">
        <v>39</v>
      </c>
      <c r="C51" s="58"/>
      <c r="D51" s="58"/>
      <c r="E51" s="23">
        <f>+E13</f>
        <v>2600</v>
      </c>
      <c r="F51" s="59"/>
    </row>
    <row r="102" spans="1:6" ht="12.75">
      <c r="A102" s="25">
        <f>IF(E15="B","20% (subcontract excl.)",B102)</f>
      </c>
      <c r="B102" s="25">
        <f>IF(E15="C","Provide costs (OVERWRITE formula!)","")</f>
      </c>
      <c r="C102" s="25">
        <f>IF(C15="B",C12*0.2,"")</f>
      </c>
      <c r="D102" s="25">
        <f>IF(D15="B",D12*0.2,"")</f>
      </c>
      <c r="E102" s="25">
        <f>IF(E15="B",E12*0.2,"")</f>
      </c>
      <c r="F102" s="2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A104" sqref="A104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2.8515625" style="7" customWidth="1"/>
    <col min="4" max="4" width="10.421875" style="7" customWidth="1"/>
    <col min="5" max="6" width="17.00390625" style="8" customWidth="1"/>
    <col min="7" max="7" width="25.7109375" style="7" customWidth="1"/>
    <col min="8" max="8" width="10.421875" style="7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/>
      <c r="D2" s="1"/>
      <c r="E2" s="1" t="s">
        <v>21</v>
      </c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71"/>
      <c r="C3" s="14"/>
      <c r="D3" s="14"/>
      <c r="E3" s="15"/>
      <c r="F3" s="15"/>
      <c r="G3" s="14"/>
      <c r="H3" s="14"/>
      <c r="I3" s="14"/>
      <c r="J3" s="43"/>
    </row>
    <row r="4" ht="12.75">
      <c r="J4" s="42" t="str">
        <f>IF(J3="Y","",(IF(J3="N","","(please insert Y or N above!!)")))</f>
        <v>(please insert Y or N above!!)</v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5">
        <v>1</v>
      </c>
      <c r="F6" s="24"/>
      <c r="G6" s="46" t="s">
        <v>12</v>
      </c>
    </row>
    <row r="7" spans="2:7" ht="12.75">
      <c r="B7" s="47" t="s">
        <v>4</v>
      </c>
      <c r="C7" s="89"/>
      <c r="D7" s="89"/>
      <c r="E7" s="90"/>
      <c r="F7" s="74">
        <f>SUM(C7:E7)</f>
        <v>0</v>
      </c>
      <c r="G7" s="78"/>
    </row>
    <row r="8" spans="2:10" ht="12.75">
      <c r="B8" s="6" t="s">
        <v>26</v>
      </c>
      <c r="C8" s="89"/>
      <c r="D8" s="89"/>
      <c r="E8" s="90"/>
      <c r="F8" s="74">
        <f>SUM(C8:E8)</f>
        <v>0</v>
      </c>
      <c r="G8" s="50"/>
      <c r="J8" s="16" t="s">
        <v>38</v>
      </c>
    </row>
    <row r="9" spans="2:10" ht="12.75">
      <c r="B9" s="6" t="s">
        <v>33</v>
      </c>
      <c r="C9" s="89"/>
      <c r="D9" s="89"/>
      <c r="E9" s="90"/>
      <c r="F9" s="74">
        <f>SUM(C9:E9)</f>
        <v>0</v>
      </c>
      <c r="G9" s="2" t="s">
        <v>44</v>
      </c>
      <c r="J9" s="17" t="s">
        <v>5</v>
      </c>
    </row>
    <row r="10" spans="2:10" ht="12.75">
      <c r="B10" s="6" t="s">
        <v>27</v>
      </c>
      <c r="C10" s="89"/>
      <c r="D10" s="89"/>
      <c r="E10" s="90"/>
      <c r="F10" s="74">
        <f>SUM(C10:E10)</f>
        <v>0</v>
      </c>
      <c r="G10" s="51"/>
      <c r="J10" s="19" t="s">
        <v>42</v>
      </c>
    </row>
    <row r="11" spans="2:10" ht="12.75">
      <c r="B11" s="6" t="s">
        <v>18</v>
      </c>
      <c r="C11" s="62"/>
      <c r="D11" s="62"/>
      <c r="E11" s="63"/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0</v>
      </c>
      <c r="D12" s="64">
        <f>SUM(D7:D11)</f>
        <v>0</v>
      </c>
      <c r="E12" s="64">
        <f>SUM(E7:E11)</f>
        <v>0</v>
      </c>
      <c r="F12" s="64">
        <f>SUM(F7:F11)</f>
        <v>0</v>
      </c>
      <c r="G12" s="2"/>
      <c r="J12" s="20" t="s">
        <v>40</v>
      </c>
    </row>
    <row r="13" spans="2:10" ht="12.75">
      <c r="B13" s="6" t="s">
        <v>34</v>
      </c>
      <c r="C13" s="62"/>
      <c r="D13" s="62"/>
      <c r="E13" s="63"/>
      <c r="F13" s="74">
        <f>SUM(C13:E13)</f>
        <v>0</v>
      </c>
      <c r="G13" s="2" t="s">
        <v>44</v>
      </c>
      <c r="J13" s="20" t="s">
        <v>41</v>
      </c>
    </row>
    <row r="14" spans="2:10" ht="12.75">
      <c r="B14" s="13" t="s">
        <v>32</v>
      </c>
      <c r="C14" s="66">
        <f>SUM(C12:C13)</f>
        <v>0</v>
      </c>
      <c r="D14" s="66">
        <f>SUM(D12:D13)</f>
        <v>0</v>
      </c>
      <c r="E14" s="66">
        <f>SUM(E12:E13)</f>
        <v>0</v>
      </c>
      <c r="F14" s="66">
        <f>SUM(F12:F13)</f>
        <v>0</v>
      </c>
      <c r="G14" s="2"/>
      <c r="J14" s="20" t="s">
        <v>43</v>
      </c>
    </row>
    <row r="15" spans="2:10" ht="12.75">
      <c r="B15" s="9" t="s">
        <v>57</v>
      </c>
      <c r="C15" s="67" t="s">
        <v>6</v>
      </c>
      <c r="D15" s="67" t="s">
        <v>6</v>
      </c>
      <c r="E15" s="61" t="s">
        <v>6</v>
      </c>
      <c r="F15" s="74" t="s">
        <v>6</v>
      </c>
      <c r="G15" s="50"/>
      <c r="J15" s="21">
        <f>IF(E15="C","(unless explicitely asked)","")</f>
      </c>
    </row>
    <row r="16" spans="2:7" ht="12.75" customHeight="1">
      <c r="B16" s="6" t="s">
        <v>28</v>
      </c>
      <c r="C16" s="68">
        <f>IF(C15="A",C12*0.6,C102)</f>
        <v>0</v>
      </c>
      <c r="D16" s="68">
        <f>IF(D15="A",D12*0.6,D102)</f>
        <v>0</v>
      </c>
      <c r="E16" s="68">
        <f>IF(E15="A",E12*0.6,E102)</f>
        <v>0</v>
      </c>
      <c r="F16" s="73">
        <f>SUM(C16:E16)</f>
        <v>0</v>
      </c>
      <c r="G16" s="26" t="str">
        <f>IF(E15="A","60% (subcontract excl.)",A102)</f>
        <v>60% (subcontract excl.)</v>
      </c>
    </row>
    <row r="17" spans="2:11" ht="12.75">
      <c r="B17" s="13" t="s">
        <v>30</v>
      </c>
      <c r="C17" s="66">
        <f>IF(C16="",C14,+C14+C16)</f>
        <v>0</v>
      </c>
      <c r="D17" s="66">
        <f>IF(D16="",D14,+D14+D16)</f>
        <v>0</v>
      </c>
      <c r="E17" s="66">
        <f>IF(E16="",E14,+E14+E16)</f>
        <v>0</v>
      </c>
      <c r="F17" s="69">
        <f>SUM(C17:E17)</f>
        <v>0</v>
      </c>
      <c r="J17" s="36" t="s">
        <v>45</v>
      </c>
      <c r="K17" s="33"/>
    </row>
    <row r="18" spans="2:11" ht="12.75">
      <c r="B18" s="13" t="s">
        <v>2</v>
      </c>
      <c r="C18" s="52">
        <f>IF($J$3="Y",+C17*75%,(IF($J$3="N",+C17*50%,0)))</f>
        <v>0</v>
      </c>
      <c r="D18" s="52">
        <f>IF($J$3="Y",+D17*100%,(IF($J$3="N",+D17*100%,0)))</f>
        <v>0</v>
      </c>
      <c r="E18" s="52">
        <f>IF($J$3="Y",+E17*100%,(IF($J$3="N",+E17*100%,0)))</f>
        <v>0</v>
      </c>
      <c r="F18" s="70">
        <f>SUM(C18:E18)</f>
        <v>0</v>
      </c>
      <c r="G18" s="41"/>
      <c r="J18" s="34" t="s">
        <v>6</v>
      </c>
      <c r="K18" s="35"/>
    </row>
    <row r="19" spans="3:11" ht="12.75">
      <c r="C19" s="85"/>
      <c r="E19" s="4"/>
      <c r="F19" s="4"/>
      <c r="J19" s="32" t="s">
        <v>46</v>
      </c>
      <c r="K19" s="27"/>
    </row>
    <row r="20" spans="10:11" ht="12.75">
      <c r="J20" s="37" t="s">
        <v>47</v>
      </c>
      <c r="K20" s="29"/>
    </row>
    <row r="21" spans="2:11" ht="12.75">
      <c r="B21" s="5" t="s">
        <v>33</v>
      </c>
      <c r="C21" s="54"/>
      <c r="D21" s="54"/>
      <c r="E21" s="7"/>
      <c r="F21" s="7"/>
      <c r="J21" s="37" t="s">
        <v>61</v>
      </c>
      <c r="K21" s="29"/>
    </row>
    <row r="22" spans="2:11" ht="12.75">
      <c r="B22" s="12" t="s">
        <v>35</v>
      </c>
      <c r="C22" s="12"/>
      <c r="D22" s="12"/>
      <c r="E22" s="10" t="s">
        <v>36</v>
      </c>
      <c r="F22" s="55"/>
      <c r="G22" s="75"/>
      <c r="J22" s="28" t="s">
        <v>48</v>
      </c>
      <c r="K22" s="29"/>
    </row>
    <row r="23" spans="2:11" ht="12.75">
      <c r="B23" s="3"/>
      <c r="C23" s="3"/>
      <c r="D23" s="3"/>
      <c r="E23" s="2"/>
      <c r="F23" s="56"/>
      <c r="J23" s="28" t="s">
        <v>62</v>
      </c>
      <c r="K23" s="29"/>
    </row>
    <row r="24" spans="2:11" ht="12.75">
      <c r="B24" s="3"/>
      <c r="C24" s="3"/>
      <c r="D24" s="3"/>
      <c r="E24" s="2"/>
      <c r="F24" s="56"/>
      <c r="J24" s="37" t="s">
        <v>63</v>
      </c>
      <c r="K24" s="29"/>
    </row>
    <row r="25" spans="2:11" ht="12.75">
      <c r="B25" s="3"/>
      <c r="C25" s="3"/>
      <c r="D25" s="3"/>
      <c r="E25" s="2"/>
      <c r="F25" s="56"/>
      <c r="G25" s="86"/>
      <c r="J25" s="37" t="s">
        <v>64</v>
      </c>
      <c r="K25" s="29"/>
    </row>
    <row r="26" spans="2:11" ht="12.75">
      <c r="B26" s="3"/>
      <c r="C26" s="3"/>
      <c r="D26" s="3"/>
      <c r="E26" s="2"/>
      <c r="F26" s="56"/>
      <c r="J26" s="28" t="s">
        <v>65</v>
      </c>
      <c r="K26" s="29"/>
    </row>
    <row r="27" spans="2:11" ht="12.75">
      <c r="B27" s="3"/>
      <c r="C27" s="3"/>
      <c r="D27" s="3"/>
      <c r="E27" s="2"/>
      <c r="F27" s="56"/>
      <c r="J27" s="28" t="s">
        <v>59</v>
      </c>
      <c r="K27" s="29"/>
    </row>
    <row r="28" spans="2:11" ht="12.75">
      <c r="B28" s="3"/>
      <c r="C28" s="3"/>
      <c r="D28" s="3"/>
      <c r="E28" s="2"/>
      <c r="F28" s="56"/>
      <c r="J28" s="30" t="s">
        <v>60</v>
      </c>
      <c r="K28" s="31"/>
    </row>
    <row r="29" spans="2:11" ht="12.75">
      <c r="B29" s="3"/>
      <c r="C29" s="3"/>
      <c r="D29" s="3"/>
      <c r="E29" s="2"/>
      <c r="F29" s="56"/>
      <c r="J29" s="34" t="s">
        <v>3</v>
      </c>
      <c r="K29" s="35"/>
    </row>
    <row r="30" spans="2:11" ht="12.75">
      <c r="B30" s="3"/>
      <c r="C30" s="3"/>
      <c r="D30" s="3"/>
      <c r="E30" s="2"/>
      <c r="F30" s="56"/>
      <c r="J30" s="32" t="s">
        <v>66</v>
      </c>
      <c r="K30" s="27"/>
    </row>
    <row r="31" spans="2:11" ht="12.75">
      <c r="B31" s="3"/>
      <c r="C31" s="3"/>
      <c r="D31" s="3"/>
      <c r="E31" s="2"/>
      <c r="F31" s="56"/>
      <c r="J31" s="37" t="s">
        <v>67</v>
      </c>
      <c r="K31" s="29"/>
    </row>
    <row r="32" spans="2:11" ht="12.75">
      <c r="B32" s="3"/>
      <c r="C32" s="3"/>
      <c r="D32" s="3"/>
      <c r="E32" s="2"/>
      <c r="F32" s="56"/>
      <c r="J32" s="38" t="s">
        <v>68</v>
      </c>
      <c r="K32" s="29"/>
    </row>
    <row r="33" spans="2:11" ht="12.75">
      <c r="B33" s="3"/>
      <c r="C33" s="3"/>
      <c r="D33" s="3"/>
      <c r="E33" s="2"/>
      <c r="F33" s="56"/>
      <c r="J33" s="28" t="s">
        <v>69</v>
      </c>
      <c r="K33" s="29"/>
    </row>
    <row r="34" spans="2:11" ht="12.75">
      <c r="B34" s="13" t="s">
        <v>32</v>
      </c>
      <c r="C34" s="57"/>
      <c r="D34" s="57"/>
      <c r="E34" s="22">
        <f>SUM(E23:E33)</f>
        <v>0</v>
      </c>
      <c r="F34" s="22"/>
      <c r="G34" s="40" t="str">
        <f>IF(E34-E35=0,"Balanced","NOT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58"/>
      <c r="D35" s="58"/>
      <c r="E35" s="23">
        <f>+E9</f>
        <v>0</v>
      </c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C37" s="54"/>
      <c r="D37" s="54"/>
      <c r="J37" s="34" t="s">
        <v>7</v>
      </c>
      <c r="K37" s="35"/>
    </row>
    <row r="38" spans="2:11" ht="12.75">
      <c r="B38" s="12" t="s">
        <v>35</v>
      </c>
      <c r="C38" s="12"/>
      <c r="D38" s="12"/>
      <c r="E38" s="10" t="s">
        <v>36</v>
      </c>
      <c r="F38" s="10"/>
      <c r="G38" s="12" t="s">
        <v>37</v>
      </c>
      <c r="J38" s="39" t="s">
        <v>73</v>
      </c>
      <c r="K38" s="27"/>
    </row>
    <row r="39" spans="1:11" ht="12.75">
      <c r="A39" s="7"/>
      <c r="B39" s="3"/>
      <c r="C39" s="3"/>
      <c r="D39" s="3"/>
      <c r="E39" s="2"/>
      <c r="F39" s="2"/>
      <c r="G39" s="3"/>
      <c r="J39" s="37" t="s">
        <v>0</v>
      </c>
      <c r="K39" s="29"/>
    </row>
    <row r="40" spans="1:11" ht="12.75">
      <c r="A40" s="7"/>
      <c r="B40" s="3"/>
      <c r="C40" s="3"/>
      <c r="D40" s="3"/>
      <c r="E40" s="2"/>
      <c r="F40" s="2"/>
      <c r="G40" s="3"/>
      <c r="J40" s="38" t="s">
        <v>75</v>
      </c>
      <c r="K40" s="29"/>
    </row>
    <row r="41" spans="1:11" ht="12.75">
      <c r="A41" s="7"/>
      <c r="B41" s="3"/>
      <c r="C41" s="3"/>
      <c r="D41" s="3"/>
      <c r="E41" s="2"/>
      <c r="F41" s="2"/>
      <c r="G41" s="3"/>
      <c r="J41" s="37" t="s">
        <v>74</v>
      </c>
      <c r="K41" s="29"/>
    </row>
    <row r="42" spans="1:11" ht="12.75">
      <c r="A42" s="7"/>
      <c r="B42" s="3"/>
      <c r="C42" s="3"/>
      <c r="D42" s="3"/>
      <c r="E42" s="2"/>
      <c r="F42" s="2"/>
      <c r="G42" s="3"/>
      <c r="J42" s="28" t="s">
        <v>49</v>
      </c>
      <c r="K42" s="29"/>
    </row>
    <row r="43" spans="1:11" ht="12.75">
      <c r="A43" s="7"/>
      <c r="B43" s="3"/>
      <c r="C43" s="3"/>
      <c r="D43" s="3"/>
      <c r="E43" s="2"/>
      <c r="F43" s="2"/>
      <c r="G43" s="3"/>
      <c r="J43" s="28" t="s">
        <v>50</v>
      </c>
      <c r="K43" s="29"/>
    </row>
    <row r="44" spans="1:11" ht="12.75">
      <c r="A44" s="7"/>
      <c r="B44" s="3"/>
      <c r="C44" s="3"/>
      <c r="D44" s="3"/>
      <c r="E44" s="2"/>
      <c r="F44" s="2"/>
      <c r="G44" s="3"/>
      <c r="J44" s="28" t="s">
        <v>51</v>
      </c>
      <c r="K44" s="29"/>
    </row>
    <row r="45" spans="1:11" ht="12.75">
      <c r="A45" s="7"/>
      <c r="B45" s="3"/>
      <c r="C45" s="3"/>
      <c r="D45" s="3"/>
      <c r="E45" s="2"/>
      <c r="F45" s="2"/>
      <c r="G45" s="3"/>
      <c r="J45" s="28" t="s">
        <v>52</v>
      </c>
      <c r="K45" s="29"/>
    </row>
    <row r="46" spans="1:11" ht="12.75">
      <c r="A46" s="7"/>
      <c r="B46" s="3"/>
      <c r="C46" s="3"/>
      <c r="D46" s="3"/>
      <c r="E46" s="2"/>
      <c r="F46" s="2"/>
      <c r="G46" s="3"/>
      <c r="J46" s="28" t="s">
        <v>58</v>
      </c>
      <c r="K46" s="29"/>
    </row>
    <row r="47" spans="1:11" ht="12.75">
      <c r="A47" s="7"/>
      <c r="B47" s="3"/>
      <c r="C47" s="3"/>
      <c r="D47" s="3"/>
      <c r="E47" s="2"/>
      <c r="F47" s="2"/>
      <c r="G47" s="3"/>
      <c r="J47" s="28" t="s">
        <v>53</v>
      </c>
      <c r="K47" s="29"/>
    </row>
    <row r="48" spans="1:11" ht="12.75">
      <c r="A48" s="7"/>
      <c r="B48" s="3"/>
      <c r="C48" s="3"/>
      <c r="D48" s="3"/>
      <c r="E48" s="2"/>
      <c r="F48" s="2"/>
      <c r="G48" s="3"/>
      <c r="J48" s="28" t="s">
        <v>54</v>
      </c>
      <c r="K48" s="29"/>
    </row>
    <row r="49" spans="1:11" ht="12.75">
      <c r="A49" s="7"/>
      <c r="B49" s="3"/>
      <c r="C49" s="3"/>
      <c r="D49" s="3"/>
      <c r="E49" s="2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57"/>
      <c r="D50" s="57"/>
      <c r="E50" s="22">
        <f>SUM(E39:E49)</f>
        <v>0</v>
      </c>
      <c r="F50" s="22"/>
      <c r="G50" s="40" t="str">
        <f>IF(E50-E51=0,"Balanced","NOT balanced")</f>
        <v>Balanced</v>
      </c>
      <c r="J50" s="30" t="s">
        <v>56</v>
      </c>
      <c r="K50" s="31"/>
    </row>
    <row r="51" spans="2:6" ht="12.75">
      <c r="B51" s="18" t="s">
        <v>39</v>
      </c>
      <c r="C51" s="58"/>
      <c r="D51" s="58"/>
      <c r="E51" s="23">
        <f>+E13</f>
        <v>0</v>
      </c>
      <c r="F51" s="59"/>
    </row>
    <row r="102" spans="1:6" ht="12.75">
      <c r="A102" s="25">
        <f>IF(E15="B","20% (subcontract excl.)",B102)</f>
      </c>
      <c r="B102" s="25">
        <f>IF(E15="C","Provide costs (OVERWRITE formula!)","")</f>
      </c>
      <c r="C102" s="25">
        <f>IF(C15="B",C12*0.2,"")</f>
      </c>
      <c r="D102" s="25">
        <f>IF(D15="B",D12*0.2,"")</f>
      </c>
      <c r="E102" s="25">
        <f>IF(E15="B",E12*0.2,"")</f>
      </c>
      <c r="F10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2.8515625" style="7" customWidth="1"/>
    <col min="4" max="4" width="10.421875" style="7" customWidth="1"/>
    <col min="5" max="6" width="17.00390625" style="8" customWidth="1"/>
    <col min="7" max="7" width="25.7109375" style="7" customWidth="1"/>
    <col min="8" max="8" width="10.421875" style="7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/>
      <c r="D2" s="1"/>
      <c r="E2" s="1" t="s">
        <v>21</v>
      </c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71"/>
      <c r="C3" s="14"/>
      <c r="D3" s="14"/>
      <c r="E3" s="15"/>
      <c r="F3" s="15"/>
      <c r="G3" s="14"/>
      <c r="H3" s="14"/>
      <c r="I3" s="14"/>
      <c r="J3" s="43"/>
    </row>
    <row r="4" ht="12.75">
      <c r="J4" s="42" t="str">
        <f>IF(J3="Y","",(IF(J3="N","","(please insert Y or N above!!)")))</f>
        <v>(please insert Y or N above!!)</v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5">
        <v>1</v>
      </c>
      <c r="F6" s="24"/>
      <c r="G6" s="46" t="s">
        <v>12</v>
      </c>
    </row>
    <row r="7" spans="2:7" ht="12.75">
      <c r="B7" s="47" t="s">
        <v>4</v>
      </c>
      <c r="C7" s="60"/>
      <c r="D7" s="60"/>
      <c r="E7" s="61"/>
      <c r="F7" s="74">
        <f>SUM(C7:E7)</f>
        <v>0</v>
      </c>
      <c r="G7" s="78"/>
    </row>
    <row r="8" spans="2:10" ht="12.75">
      <c r="B8" s="6" t="s">
        <v>26</v>
      </c>
      <c r="C8" s="83"/>
      <c r="D8" s="62"/>
      <c r="E8" s="63"/>
      <c r="F8" s="74">
        <f>SUM(C8:E8)</f>
        <v>0</v>
      </c>
      <c r="G8" s="50"/>
      <c r="J8" s="16" t="s">
        <v>38</v>
      </c>
    </row>
    <row r="9" spans="2:10" ht="12" customHeight="1">
      <c r="B9" s="6" t="s">
        <v>33</v>
      </c>
      <c r="C9" s="83"/>
      <c r="D9" s="62"/>
      <c r="E9" s="63"/>
      <c r="F9" s="74">
        <f>SUM(C9:E9)</f>
        <v>0</v>
      </c>
      <c r="G9" s="2"/>
      <c r="J9" s="17" t="s">
        <v>5</v>
      </c>
    </row>
    <row r="10" spans="2:10" ht="12.75">
      <c r="B10" s="6" t="s">
        <v>27</v>
      </c>
      <c r="C10" s="83"/>
      <c r="D10" s="62"/>
      <c r="E10" s="63"/>
      <c r="F10" s="74">
        <f>SUM(C10:E10)</f>
        <v>0</v>
      </c>
      <c r="G10" s="51"/>
      <c r="J10" s="19" t="s">
        <v>42</v>
      </c>
    </row>
    <row r="11" spans="2:10" ht="12.75">
      <c r="B11" s="6" t="s">
        <v>18</v>
      </c>
      <c r="C11" s="62"/>
      <c r="D11" s="62"/>
      <c r="E11" s="63"/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0</v>
      </c>
      <c r="D12" s="64">
        <f>SUM(D7:D11)</f>
        <v>0</v>
      </c>
      <c r="E12" s="64">
        <f>SUM(E7:E11)</f>
        <v>0</v>
      </c>
      <c r="F12" s="64">
        <f>SUM(F7:F11)</f>
        <v>0</v>
      </c>
      <c r="G12" s="2"/>
      <c r="J12" s="20" t="s">
        <v>40</v>
      </c>
    </row>
    <row r="13" spans="2:10" ht="12.75">
      <c r="B13" s="6" t="s">
        <v>34</v>
      </c>
      <c r="C13" s="62"/>
      <c r="D13" s="62"/>
      <c r="E13" s="63"/>
      <c r="F13" s="76">
        <f>SUM(C13:E13)</f>
        <v>0</v>
      </c>
      <c r="G13" s="2" t="s">
        <v>16</v>
      </c>
      <c r="J13" s="20" t="s">
        <v>41</v>
      </c>
    </row>
    <row r="14" spans="2:10" ht="12.75">
      <c r="B14" s="13" t="s">
        <v>32</v>
      </c>
      <c r="C14" s="66">
        <f>SUM(C12:C13)</f>
        <v>0</v>
      </c>
      <c r="D14" s="66">
        <f>SUM(D12:D13)</f>
        <v>0</v>
      </c>
      <c r="E14" s="66">
        <f>SUM(E12:E13)</f>
        <v>0</v>
      </c>
      <c r="F14" s="66">
        <f>SUM(F12:F13)</f>
        <v>0</v>
      </c>
      <c r="G14" s="2"/>
      <c r="J14" s="20" t="s">
        <v>43</v>
      </c>
    </row>
    <row r="15" spans="2:10" ht="12.75">
      <c r="B15" s="9" t="s">
        <v>57</v>
      </c>
      <c r="C15" s="67" t="s">
        <v>6</v>
      </c>
      <c r="D15" s="67" t="s">
        <v>6</v>
      </c>
      <c r="E15" s="61" t="s">
        <v>6</v>
      </c>
      <c r="F15" s="74" t="s">
        <v>6</v>
      </c>
      <c r="G15" s="50"/>
      <c r="J15" s="21">
        <f>IF(E15="C","(unless explicitely asked)","")</f>
      </c>
    </row>
    <row r="16" spans="2:7" ht="12.75" customHeight="1">
      <c r="B16" s="6" t="s">
        <v>28</v>
      </c>
      <c r="C16" s="68">
        <f>IF(C15="A",C12*0.6,C102)</f>
        <v>0</v>
      </c>
      <c r="D16" s="68">
        <f>IF(D15="A",D12*0.6,D102)</f>
        <v>0</v>
      </c>
      <c r="E16" s="68">
        <f>IF(E15="A",E12*0.6,E102)</f>
        <v>0</v>
      </c>
      <c r="F16" s="73">
        <f>IF(F15="A",F12*0.2,F102)</f>
        <v>0</v>
      </c>
      <c r="G16" s="26" t="str">
        <f>IF(E15="A","60% (subcontract excl.)",A102)</f>
        <v>60% (subcontract excl.)</v>
      </c>
    </row>
    <row r="17" spans="2:11" ht="12.75">
      <c r="B17" s="13" t="s">
        <v>30</v>
      </c>
      <c r="C17" s="66">
        <f>IF(C16="",C14,+C14+C16)</f>
        <v>0</v>
      </c>
      <c r="D17" s="66">
        <f>IF(D16="",D14,+D14+D16)</f>
        <v>0</v>
      </c>
      <c r="E17" s="66">
        <f>IF(E16="",E14,+E14+E16)</f>
        <v>0</v>
      </c>
      <c r="F17" s="69">
        <f>SUM(C17:E17)</f>
        <v>0</v>
      </c>
      <c r="J17" s="36" t="s">
        <v>45</v>
      </c>
      <c r="K17" s="33"/>
    </row>
    <row r="18" spans="2:11" ht="12.75">
      <c r="B18" s="13" t="s">
        <v>2</v>
      </c>
      <c r="C18" s="52">
        <f>IF(J3="Y",+C17*75%,(IF(J3="N",+C17*50%,0)))</f>
        <v>0</v>
      </c>
      <c r="D18" s="52">
        <f>IF(K3="Y",+D17*100%,(IF(K3="N",+D17*100%,0)))</f>
        <v>0</v>
      </c>
      <c r="E18" s="52">
        <f>IF(L3="Y",+E17*100%,(IF(L3="N",+E17*100%,0)))</f>
        <v>0</v>
      </c>
      <c r="F18" s="70">
        <f>SUM(C18:E18)</f>
        <v>0</v>
      </c>
      <c r="G18" s="41"/>
      <c r="J18" s="34" t="s">
        <v>6</v>
      </c>
      <c r="K18" s="35"/>
    </row>
    <row r="19" spans="3:11" ht="12.75">
      <c r="C19" s="85"/>
      <c r="E19" s="4"/>
      <c r="F19" s="4"/>
      <c r="J19" s="32" t="s">
        <v>46</v>
      </c>
      <c r="K19" s="27"/>
    </row>
    <row r="20" spans="10:11" ht="12.75">
      <c r="J20" s="37" t="s">
        <v>47</v>
      </c>
      <c r="K20" s="29"/>
    </row>
    <row r="21" spans="2:11" ht="12.75">
      <c r="B21" s="5" t="s">
        <v>33</v>
      </c>
      <c r="C21" s="54"/>
      <c r="D21" s="54"/>
      <c r="E21" s="7"/>
      <c r="F21" s="7"/>
      <c r="J21" s="37" t="s">
        <v>61</v>
      </c>
      <c r="K21" s="29"/>
    </row>
    <row r="22" spans="2:11" ht="12.75">
      <c r="B22" s="12" t="s">
        <v>35</v>
      </c>
      <c r="C22" s="12"/>
      <c r="D22" s="12"/>
      <c r="E22" s="10" t="s">
        <v>36</v>
      </c>
      <c r="F22" s="55"/>
      <c r="J22" s="28" t="s">
        <v>48</v>
      </c>
      <c r="K22" s="29"/>
    </row>
    <row r="23" spans="2:11" ht="12.75">
      <c r="B23" s="3"/>
      <c r="C23" s="3"/>
      <c r="D23" s="3"/>
      <c r="E23" s="2"/>
      <c r="F23" s="56"/>
      <c r="J23" s="28" t="s">
        <v>62</v>
      </c>
      <c r="K23" s="29"/>
    </row>
    <row r="24" spans="2:11" ht="12.75">
      <c r="B24" s="3"/>
      <c r="C24" s="3"/>
      <c r="D24" s="3"/>
      <c r="E24" s="2"/>
      <c r="F24" s="56"/>
      <c r="G24" s="86"/>
      <c r="J24" s="37" t="s">
        <v>63</v>
      </c>
      <c r="K24" s="29"/>
    </row>
    <row r="25" spans="2:11" ht="12.75">
      <c r="B25" s="3"/>
      <c r="C25" s="3"/>
      <c r="D25" s="3"/>
      <c r="E25" s="2"/>
      <c r="F25" s="56"/>
      <c r="J25" s="37" t="s">
        <v>64</v>
      </c>
      <c r="K25" s="29"/>
    </row>
    <row r="26" spans="2:11" ht="12.75">
      <c r="B26" s="3"/>
      <c r="C26" s="3"/>
      <c r="D26" s="3"/>
      <c r="E26" s="2"/>
      <c r="F26" s="56"/>
      <c r="J26" s="28" t="s">
        <v>65</v>
      </c>
      <c r="K26" s="29"/>
    </row>
    <row r="27" spans="2:11" ht="12.75">
      <c r="B27" s="3"/>
      <c r="C27" s="3"/>
      <c r="D27" s="3"/>
      <c r="E27" s="2"/>
      <c r="F27" s="56"/>
      <c r="J27" s="28" t="s">
        <v>59</v>
      </c>
      <c r="K27" s="29"/>
    </row>
    <row r="28" spans="2:11" ht="12.75">
      <c r="B28" s="3"/>
      <c r="C28" s="3"/>
      <c r="D28" s="3"/>
      <c r="E28" s="2"/>
      <c r="F28" s="56"/>
      <c r="J28" s="30" t="s">
        <v>60</v>
      </c>
      <c r="K28" s="31"/>
    </row>
    <row r="29" spans="2:11" ht="12.75">
      <c r="B29" s="3"/>
      <c r="C29" s="3"/>
      <c r="D29" s="3"/>
      <c r="E29" s="2"/>
      <c r="F29" s="56"/>
      <c r="J29" s="34" t="s">
        <v>3</v>
      </c>
      <c r="K29" s="35"/>
    </row>
    <row r="30" spans="2:11" ht="12.75">
      <c r="B30" s="3"/>
      <c r="C30" s="3"/>
      <c r="D30" s="3"/>
      <c r="E30" s="2"/>
      <c r="F30" s="56"/>
      <c r="J30" s="32" t="s">
        <v>66</v>
      </c>
      <c r="K30" s="27"/>
    </row>
    <row r="31" spans="2:11" ht="12.75">
      <c r="B31" s="3"/>
      <c r="C31" s="3"/>
      <c r="D31" s="3"/>
      <c r="E31" s="2"/>
      <c r="F31" s="56"/>
      <c r="J31" s="37" t="s">
        <v>67</v>
      </c>
      <c r="K31" s="29"/>
    </row>
    <row r="32" spans="2:11" ht="12.75">
      <c r="B32" s="3"/>
      <c r="C32" s="3"/>
      <c r="D32" s="3"/>
      <c r="E32" s="2"/>
      <c r="F32" s="56"/>
      <c r="J32" s="38" t="s">
        <v>68</v>
      </c>
      <c r="K32" s="29"/>
    </row>
    <row r="33" spans="2:11" ht="12.75">
      <c r="B33" s="3"/>
      <c r="C33" s="3"/>
      <c r="D33" s="3"/>
      <c r="E33" s="2"/>
      <c r="F33" s="56"/>
      <c r="J33" s="28" t="s">
        <v>69</v>
      </c>
      <c r="K33" s="29"/>
    </row>
    <row r="34" spans="2:11" ht="12.75">
      <c r="B34" s="13" t="s">
        <v>32</v>
      </c>
      <c r="C34" s="57"/>
      <c r="D34" s="57"/>
      <c r="E34" s="22">
        <f>SUM(E23:E33)</f>
        <v>0</v>
      </c>
      <c r="F34" s="22"/>
      <c r="G34" s="40" t="str">
        <f>IF(E34-E35=0,"Balanced","NOT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58"/>
      <c r="D35" s="58"/>
      <c r="E35" s="23">
        <f>+C9</f>
        <v>0</v>
      </c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C37" s="54"/>
      <c r="D37" s="54"/>
      <c r="J37" s="34" t="s">
        <v>7</v>
      </c>
      <c r="K37" s="35"/>
    </row>
    <row r="38" spans="2:11" ht="12.75">
      <c r="B38" s="12" t="s">
        <v>35</v>
      </c>
      <c r="C38" s="12"/>
      <c r="D38" s="12"/>
      <c r="E38" s="10" t="s">
        <v>36</v>
      </c>
      <c r="F38" s="10"/>
      <c r="G38" s="12" t="s">
        <v>37</v>
      </c>
      <c r="J38" s="39" t="s">
        <v>73</v>
      </c>
      <c r="K38" s="27"/>
    </row>
    <row r="39" spans="1:11" ht="12.75">
      <c r="A39" s="7"/>
      <c r="B39" s="72"/>
      <c r="C39" s="3"/>
      <c r="D39" s="3"/>
      <c r="E39" s="2"/>
      <c r="F39" s="2"/>
      <c r="G39" s="3"/>
      <c r="J39" s="37" t="s">
        <v>0</v>
      </c>
      <c r="K39" s="29"/>
    </row>
    <row r="40" spans="1:11" ht="12.75">
      <c r="A40" s="7"/>
      <c r="B40" s="3"/>
      <c r="C40" s="3"/>
      <c r="D40" s="3"/>
      <c r="E40" s="2"/>
      <c r="F40" s="2"/>
      <c r="G40" s="3"/>
      <c r="J40" s="38" t="s">
        <v>75</v>
      </c>
      <c r="K40" s="29"/>
    </row>
    <row r="41" spans="1:11" ht="12.75">
      <c r="A41" s="7"/>
      <c r="B41" s="3"/>
      <c r="C41" s="3"/>
      <c r="D41" s="3"/>
      <c r="E41" s="2"/>
      <c r="F41" s="2"/>
      <c r="G41" s="3"/>
      <c r="J41" s="37" t="s">
        <v>74</v>
      </c>
      <c r="K41" s="29"/>
    </row>
    <row r="42" spans="1:11" ht="12.75">
      <c r="A42" s="7"/>
      <c r="B42" s="3"/>
      <c r="C42" s="3"/>
      <c r="D42" s="3"/>
      <c r="E42" s="2"/>
      <c r="F42" s="2"/>
      <c r="G42" s="3"/>
      <c r="J42" s="28" t="s">
        <v>49</v>
      </c>
      <c r="K42" s="29"/>
    </row>
    <row r="43" spans="1:11" ht="12.75">
      <c r="A43" s="7"/>
      <c r="B43" s="3"/>
      <c r="C43" s="3"/>
      <c r="D43" s="3"/>
      <c r="E43" s="2"/>
      <c r="F43" s="2"/>
      <c r="G43" s="3"/>
      <c r="J43" s="28" t="s">
        <v>50</v>
      </c>
      <c r="K43" s="29"/>
    </row>
    <row r="44" spans="1:11" ht="12.75">
      <c r="A44" s="7"/>
      <c r="B44" s="3"/>
      <c r="C44" s="3"/>
      <c r="D44" s="3"/>
      <c r="E44" s="2"/>
      <c r="F44" s="2"/>
      <c r="G44" s="3"/>
      <c r="J44" s="28" t="s">
        <v>51</v>
      </c>
      <c r="K44" s="29"/>
    </row>
    <row r="45" spans="1:11" ht="12.75">
      <c r="A45" s="7"/>
      <c r="B45" s="3"/>
      <c r="C45" s="3"/>
      <c r="D45" s="3"/>
      <c r="E45" s="2"/>
      <c r="F45" s="2"/>
      <c r="G45" s="3"/>
      <c r="J45" s="28" t="s">
        <v>52</v>
      </c>
      <c r="K45" s="29"/>
    </row>
    <row r="46" spans="1:11" ht="12.75">
      <c r="A46" s="7"/>
      <c r="B46" s="3"/>
      <c r="C46" s="3"/>
      <c r="D46" s="3"/>
      <c r="E46" s="2"/>
      <c r="F46" s="2"/>
      <c r="G46" s="3"/>
      <c r="J46" s="28" t="s">
        <v>58</v>
      </c>
      <c r="K46" s="29"/>
    </row>
    <row r="47" spans="1:11" ht="12.75">
      <c r="A47" s="7"/>
      <c r="B47" s="3"/>
      <c r="C47" s="3"/>
      <c r="D47" s="3"/>
      <c r="E47" s="2"/>
      <c r="F47" s="2"/>
      <c r="G47" s="3"/>
      <c r="J47" s="28" t="s">
        <v>53</v>
      </c>
      <c r="K47" s="29"/>
    </row>
    <row r="48" spans="1:11" ht="12.75">
      <c r="A48" s="7"/>
      <c r="B48" s="3"/>
      <c r="C48" s="3"/>
      <c r="D48" s="3"/>
      <c r="E48" s="2"/>
      <c r="F48" s="2"/>
      <c r="G48" s="3"/>
      <c r="J48" s="28" t="s">
        <v>54</v>
      </c>
      <c r="K48" s="29"/>
    </row>
    <row r="49" spans="1:11" ht="12.75">
      <c r="A49" s="7"/>
      <c r="B49" s="3"/>
      <c r="C49" s="3"/>
      <c r="D49" s="3"/>
      <c r="E49" s="2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57"/>
      <c r="D50" s="57"/>
      <c r="E50" s="22">
        <f>SUM(E39:E49)</f>
        <v>0</v>
      </c>
      <c r="F50" s="22"/>
      <c r="G50" s="40" t="str">
        <f>IF(E50-E51=0,"Balanced","NOT balanced")</f>
        <v>Balanced</v>
      </c>
      <c r="J50" s="30" t="s">
        <v>56</v>
      </c>
      <c r="K50" s="31"/>
    </row>
    <row r="51" spans="2:6" ht="12.75">
      <c r="B51" s="18" t="s">
        <v>39</v>
      </c>
      <c r="C51" s="58"/>
      <c r="D51" s="58"/>
      <c r="E51" s="23">
        <f>+E13</f>
        <v>0</v>
      </c>
      <c r="F51" s="59"/>
    </row>
    <row r="102" spans="1:6" ht="12.75">
      <c r="A102" s="25">
        <f>IF(E15="B","20% (subcontract excl.)",B102)</f>
      </c>
      <c r="B102" s="25">
        <f>IF(E15="C","Provide costs (OVERWRITE formula!)","")</f>
      </c>
      <c r="C102" s="25">
        <f>IF(C15="B",C12*0.2,"")</f>
      </c>
      <c r="D102" s="25">
        <f>IF(D15="B",D12*0.2,"")</f>
      </c>
      <c r="E102" s="25">
        <f>IF(E15="B",E12*0.2,"")</f>
      </c>
      <c r="F102" s="2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3">
      <selection activeCell="C7" sqref="C7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7.7109375" style="7" bestFit="1" customWidth="1"/>
    <col min="4" max="4" width="11.7109375" style="7" bestFit="1" customWidth="1"/>
    <col min="5" max="6" width="17.00390625" style="8" customWidth="1"/>
    <col min="7" max="7" width="25.7109375" style="7" customWidth="1"/>
    <col min="8" max="8" width="10.421875" style="7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/>
      <c r="D2" s="1"/>
      <c r="E2" s="1" t="s">
        <v>21</v>
      </c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14"/>
      <c r="C3" s="14"/>
      <c r="D3" s="14"/>
      <c r="E3" s="15"/>
      <c r="F3" s="15"/>
      <c r="G3" s="14"/>
      <c r="H3" s="14"/>
      <c r="I3" s="14"/>
      <c r="J3" s="43"/>
    </row>
    <row r="4" ht="12.75">
      <c r="J4" s="42" t="str">
        <f>IF(J3="Y","",(IF(J3="N","","(please insert Y or N above!!)")))</f>
        <v>(please insert Y or N above!!)</v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5">
        <v>1</v>
      </c>
      <c r="F6" s="24"/>
      <c r="G6" s="46" t="s">
        <v>12</v>
      </c>
    </row>
    <row r="7" spans="2:7" ht="12.75">
      <c r="B7" s="47" t="s">
        <v>4</v>
      </c>
      <c r="C7" s="87"/>
      <c r="D7" s="87"/>
      <c r="E7" s="88"/>
      <c r="F7" s="74">
        <f>SUM(C7:E7)</f>
        <v>0</v>
      </c>
      <c r="G7" s="49"/>
    </row>
    <row r="8" spans="2:10" ht="12.75">
      <c r="B8" s="6" t="s">
        <v>26</v>
      </c>
      <c r="C8" s="62"/>
      <c r="D8" s="62"/>
      <c r="E8" s="63"/>
      <c r="F8" s="74">
        <f>SUM(C8:E8)</f>
        <v>0</v>
      </c>
      <c r="G8" s="50"/>
      <c r="J8" s="16" t="s">
        <v>38</v>
      </c>
    </row>
    <row r="9" spans="2:10" ht="12.75">
      <c r="B9" s="6" t="s">
        <v>33</v>
      </c>
      <c r="C9" s="62"/>
      <c r="D9" s="62"/>
      <c r="E9" s="63"/>
      <c r="F9" s="74">
        <f>SUM(C9:E9)</f>
        <v>0</v>
      </c>
      <c r="G9" s="2" t="s">
        <v>44</v>
      </c>
      <c r="J9" s="17" t="s">
        <v>5</v>
      </c>
    </row>
    <row r="10" spans="2:10" ht="12.75">
      <c r="B10" s="6" t="s">
        <v>27</v>
      </c>
      <c r="C10" s="62"/>
      <c r="D10" s="62"/>
      <c r="E10" s="63"/>
      <c r="F10" s="74">
        <f>SUM(C10:E10)</f>
        <v>0</v>
      </c>
      <c r="G10" s="51"/>
      <c r="J10" s="19" t="s">
        <v>42</v>
      </c>
    </row>
    <row r="11" spans="2:10" ht="12.75">
      <c r="B11" s="6" t="s">
        <v>18</v>
      </c>
      <c r="C11" s="62"/>
      <c r="D11" s="62"/>
      <c r="E11" s="63"/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0</v>
      </c>
      <c r="D12" s="64">
        <f>SUM(D7:D11)</f>
        <v>0</v>
      </c>
      <c r="E12" s="64">
        <f>SUM(E7:E11)</f>
        <v>0</v>
      </c>
      <c r="F12" s="64">
        <f>SUM(F7:F11)</f>
        <v>0</v>
      </c>
      <c r="G12" s="2"/>
      <c r="J12" s="20" t="s">
        <v>40</v>
      </c>
    </row>
    <row r="13" spans="2:10" ht="12.75">
      <c r="B13" s="6" t="s">
        <v>34</v>
      </c>
      <c r="C13" s="62"/>
      <c r="D13" s="62"/>
      <c r="E13" s="63">
        <v>0</v>
      </c>
      <c r="F13" s="76">
        <f>SUM(C13:E13)</f>
        <v>0</v>
      </c>
      <c r="G13" s="2" t="s">
        <v>44</v>
      </c>
      <c r="J13" s="20" t="s">
        <v>41</v>
      </c>
    </row>
    <row r="14" spans="2:10" ht="12.75">
      <c r="B14" s="13" t="s">
        <v>32</v>
      </c>
      <c r="C14" s="66">
        <f>SUM(C12:C13)</f>
        <v>0</v>
      </c>
      <c r="D14" s="66">
        <f>SUM(D12:D13)</f>
        <v>0</v>
      </c>
      <c r="E14" s="66">
        <f>SUM(E12:E13)</f>
        <v>0</v>
      </c>
      <c r="F14" s="66">
        <f>SUM(F12:F13)</f>
        <v>0</v>
      </c>
      <c r="G14" s="2"/>
      <c r="J14" s="20" t="s">
        <v>43</v>
      </c>
    </row>
    <row r="15" spans="2:10" ht="12.75">
      <c r="B15" s="9" t="s">
        <v>57</v>
      </c>
      <c r="C15" s="67" t="s">
        <v>81</v>
      </c>
      <c r="D15" s="67" t="s">
        <v>81</v>
      </c>
      <c r="E15" s="61" t="s">
        <v>81</v>
      </c>
      <c r="F15" s="74" t="s">
        <v>81</v>
      </c>
      <c r="G15" s="50"/>
      <c r="J15" s="21">
        <f>IF(E15="C","(unless explicitely asked)","")</f>
      </c>
    </row>
    <row r="16" spans="2:7" ht="12.75" customHeight="1">
      <c r="B16" s="6" t="s">
        <v>28</v>
      </c>
      <c r="C16" s="68">
        <f>IF(C15="A",C12*0.6,C102)</f>
        <v>0</v>
      </c>
      <c r="D16" s="68">
        <f>IF(D15="A",D12*0.6,D102)</f>
        <v>0</v>
      </c>
      <c r="E16" s="68">
        <f>IF(E15="A",E12*0.6,E102)</f>
        <v>0</v>
      </c>
      <c r="F16" s="73">
        <f>SUM(C16:E16)</f>
        <v>0</v>
      </c>
      <c r="G16" s="26" t="str">
        <f>IF(E15="A","60% (subcontract excl.)",A102)</f>
        <v>20% (subcontract excl.)</v>
      </c>
    </row>
    <row r="17" spans="2:11" ht="12.75">
      <c r="B17" s="13" t="s">
        <v>30</v>
      </c>
      <c r="C17" s="66">
        <f>IF(C16="",C14,+C14+C16)</f>
        <v>0</v>
      </c>
      <c r="D17" s="66">
        <f>IF(D16="",D14,+D14+D16)</f>
        <v>0</v>
      </c>
      <c r="E17" s="66">
        <f>IF(E16="",E14,+E14+E16)</f>
        <v>0</v>
      </c>
      <c r="F17" s="69">
        <f>SUM(C17:E17)</f>
        <v>0</v>
      </c>
      <c r="J17" s="36" t="s">
        <v>45</v>
      </c>
      <c r="K17" s="33"/>
    </row>
    <row r="18" spans="2:11" ht="12.75">
      <c r="B18" s="13" t="s">
        <v>2</v>
      </c>
      <c r="C18" s="52">
        <f>IF($J$3="Y",+C17*75%,(IF($J$3="N",+C17*50%,0)))</f>
        <v>0</v>
      </c>
      <c r="D18" s="52">
        <f>IF($J$3="Y",+D17*100%,(IF($J$3="N",+D17*100%,0)))</f>
        <v>0</v>
      </c>
      <c r="E18" s="52">
        <f>IF($J$3="Y",+E17*100%,(IF($J$3="N",+E17*100%,0)))</f>
        <v>0</v>
      </c>
      <c r="F18" s="70">
        <f>SUM(C18:E18)</f>
        <v>0</v>
      </c>
      <c r="G18" s="41"/>
      <c r="J18" s="34" t="s">
        <v>6</v>
      </c>
      <c r="K18" s="35"/>
    </row>
    <row r="19" spans="3:11" ht="12.75">
      <c r="C19" s="85"/>
      <c r="E19" s="4"/>
      <c r="F19" s="4"/>
      <c r="J19" s="32" t="s">
        <v>46</v>
      </c>
      <c r="K19" s="27"/>
    </row>
    <row r="20" spans="10:11" ht="12.75">
      <c r="J20" s="37" t="s">
        <v>47</v>
      </c>
      <c r="K20" s="29"/>
    </row>
    <row r="21" spans="2:11" ht="12.75">
      <c r="B21" s="5" t="s">
        <v>33</v>
      </c>
      <c r="C21" s="54"/>
      <c r="D21" s="54"/>
      <c r="E21" s="7"/>
      <c r="F21" s="7"/>
      <c r="J21" s="37" t="s">
        <v>61</v>
      </c>
      <c r="K21" s="29"/>
    </row>
    <row r="22" spans="2:11" ht="12.75">
      <c r="B22" s="12" t="s">
        <v>35</v>
      </c>
      <c r="C22" s="12"/>
      <c r="D22" s="12"/>
      <c r="E22" s="10" t="s">
        <v>36</v>
      </c>
      <c r="F22" s="55"/>
      <c r="G22" s="75"/>
      <c r="J22" s="28" t="s">
        <v>48</v>
      </c>
      <c r="K22" s="29"/>
    </row>
    <row r="23" spans="2:11" ht="12.75">
      <c r="B23" s="3"/>
      <c r="C23" s="3"/>
      <c r="D23" s="3"/>
      <c r="E23" s="2"/>
      <c r="F23" s="56"/>
      <c r="J23" s="28" t="s">
        <v>62</v>
      </c>
      <c r="K23" s="29"/>
    </row>
    <row r="24" spans="2:11" ht="12.75">
      <c r="B24" s="3"/>
      <c r="C24" s="3"/>
      <c r="D24" s="3"/>
      <c r="E24" s="2"/>
      <c r="F24" s="56"/>
      <c r="G24" s="86"/>
      <c r="J24" s="37" t="s">
        <v>63</v>
      </c>
      <c r="K24" s="29"/>
    </row>
    <row r="25" spans="2:11" ht="12.75">
      <c r="B25" s="3"/>
      <c r="C25" s="3"/>
      <c r="D25" s="3"/>
      <c r="E25" s="2"/>
      <c r="F25" s="56"/>
      <c r="J25" s="37" t="s">
        <v>64</v>
      </c>
      <c r="K25" s="29"/>
    </row>
    <row r="26" spans="2:11" ht="12.75">
      <c r="B26" s="3"/>
      <c r="C26" s="3"/>
      <c r="D26" s="3"/>
      <c r="E26" s="2"/>
      <c r="F26" s="56"/>
      <c r="J26" s="28" t="s">
        <v>65</v>
      </c>
      <c r="K26" s="29"/>
    </row>
    <row r="27" spans="2:11" ht="12.75">
      <c r="B27" s="3"/>
      <c r="C27" s="3"/>
      <c r="D27" s="3"/>
      <c r="E27" s="2"/>
      <c r="F27" s="56"/>
      <c r="J27" s="28" t="s">
        <v>59</v>
      </c>
      <c r="K27" s="29"/>
    </row>
    <row r="28" spans="2:11" ht="12.75">
      <c r="B28" s="3"/>
      <c r="C28" s="3"/>
      <c r="D28" s="3"/>
      <c r="E28" s="2"/>
      <c r="F28" s="56"/>
      <c r="J28" s="30" t="s">
        <v>60</v>
      </c>
      <c r="K28" s="31"/>
    </row>
    <row r="29" spans="2:11" ht="12.75">
      <c r="B29" s="3"/>
      <c r="C29" s="3"/>
      <c r="D29" s="3"/>
      <c r="E29" s="2"/>
      <c r="F29" s="56"/>
      <c r="J29" s="34" t="s">
        <v>3</v>
      </c>
      <c r="K29" s="35"/>
    </row>
    <row r="30" spans="2:11" ht="12.75">
      <c r="B30" s="3"/>
      <c r="C30" s="3"/>
      <c r="D30" s="3"/>
      <c r="E30" s="2"/>
      <c r="F30" s="56"/>
      <c r="J30" s="32" t="s">
        <v>66</v>
      </c>
      <c r="K30" s="27"/>
    </row>
    <row r="31" spans="2:11" ht="12.75">
      <c r="B31" s="3"/>
      <c r="C31" s="3"/>
      <c r="D31" s="3"/>
      <c r="E31" s="2"/>
      <c r="F31" s="56"/>
      <c r="J31" s="37" t="s">
        <v>67</v>
      </c>
      <c r="K31" s="29"/>
    </row>
    <row r="32" spans="2:11" ht="12.75">
      <c r="B32" s="3"/>
      <c r="C32" s="3"/>
      <c r="D32" s="3"/>
      <c r="E32" s="2"/>
      <c r="F32" s="56"/>
      <c r="J32" s="38" t="s">
        <v>68</v>
      </c>
      <c r="K32" s="29"/>
    </row>
    <row r="33" spans="2:11" ht="12.75">
      <c r="B33" s="3"/>
      <c r="C33" s="3"/>
      <c r="D33" s="3"/>
      <c r="E33" s="2"/>
      <c r="F33" s="56"/>
      <c r="J33" s="28" t="s">
        <v>69</v>
      </c>
      <c r="K33" s="29"/>
    </row>
    <row r="34" spans="2:11" ht="12.75">
      <c r="B34" s="13" t="s">
        <v>32</v>
      </c>
      <c r="C34" s="57"/>
      <c r="D34" s="57"/>
      <c r="E34" s="22">
        <f>SUM(E23:E33)</f>
        <v>0</v>
      </c>
      <c r="F34" s="22"/>
      <c r="G34" s="40" t="str">
        <f>IF(E34-E35=0,"Balanced","NOT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58"/>
      <c r="D35" s="58"/>
      <c r="E35" s="23">
        <f>+C9</f>
        <v>0</v>
      </c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C37" s="54"/>
      <c r="D37" s="54"/>
      <c r="J37" s="34" t="s">
        <v>7</v>
      </c>
      <c r="K37" s="35"/>
    </row>
    <row r="38" spans="2:11" ht="12.75">
      <c r="B38" s="12" t="s">
        <v>35</v>
      </c>
      <c r="C38" s="12"/>
      <c r="D38" s="12"/>
      <c r="E38" s="10" t="s">
        <v>36</v>
      </c>
      <c r="F38" s="10"/>
      <c r="G38" s="12" t="s">
        <v>37</v>
      </c>
      <c r="J38" s="39" t="s">
        <v>73</v>
      </c>
      <c r="K38" s="27"/>
    </row>
    <row r="39" spans="1:11" ht="12.75">
      <c r="A39" s="7"/>
      <c r="B39" s="72" t="s">
        <v>17</v>
      </c>
      <c r="C39" s="3"/>
      <c r="D39" s="3"/>
      <c r="E39" s="2">
        <v>4500</v>
      </c>
      <c r="F39" s="2"/>
      <c r="G39" s="3"/>
      <c r="J39" s="37" t="s">
        <v>0</v>
      </c>
      <c r="K39" s="29"/>
    </row>
    <row r="40" spans="1:11" ht="12.75">
      <c r="A40" s="7"/>
      <c r="B40" s="3"/>
      <c r="C40" s="3"/>
      <c r="D40" s="3"/>
      <c r="E40" s="2"/>
      <c r="F40" s="2"/>
      <c r="G40" s="3"/>
      <c r="J40" s="38" t="s">
        <v>75</v>
      </c>
      <c r="K40" s="29"/>
    </row>
    <row r="41" spans="1:11" ht="12.75">
      <c r="A41" s="7"/>
      <c r="B41" s="3"/>
      <c r="C41" s="3"/>
      <c r="D41" s="3"/>
      <c r="E41" s="2"/>
      <c r="F41" s="2"/>
      <c r="G41" s="3"/>
      <c r="J41" s="37" t="s">
        <v>74</v>
      </c>
      <c r="K41" s="29"/>
    </row>
    <row r="42" spans="1:11" ht="12.75">
      <c r="A42" s="7"/>
      <c r="B42" s="3"/>
      <c r="C42" s="3"/>
      <c r="D42" s="3"/>
      <c r="E42" s="2"/>
      <c r="F42" s="2"/>
      <c r="G42" s="3"/>
      <c r="J42" s="28" t="s">
        <v>49</v>
      </c>
      <c r="K42" s="29"/>
    </row>
    <row r="43" spans="1:11" ht="12.75">
      <c r="A43" s="7"/>
      <c r="B43" s="3"/>
      <c r="C43" s="3"/>
      <c r="D43" s="3"/>
      <c r="E43" s="2"/>
      <c r="F43" s="2"/>
      <c r="G43" s="3"/>
      <c r="J43" s="28" t="s">
        <v>50</v>
      </c>
      <c r="K43" s="29"/>
    </row>
    <row r="44" spans="1:11" ht="12.75">
      <c r="A44" s="7"/>
      <c r="B44" s="3"/>
      <c r="C44" s="3"/>
      <c r="D44" s="3"/>
      <c r="E44" s="2"/>
      <c r="F44" s="2"/>
      <c r="G44" s="3"/>
      <c r="J44" s="28" t="s">
        <v>51</v>
      </c>
      <c r="K44" s="29"/>
    </row>
    <row r="45" spans="1:11" ht="12.75">
      <c r="A45" s="7"/>
      <c r="B45" s="3"/>
      <c r="C45" s="3"/>
      <c r="D45" s="3"/>
      <c r="E45" s="2"/>
      <c r="F45" s="2"/>
      <c r="G45" s="3"/>
      <c r="J45" s="28" t="s">
        <v>52</v>
      </c>
      <c r="K45" s="29"/>
    </row>
    <row r="46" spans="1:11" ht="12.75">
      <c r="A46" s="7"/>
      <c r="B46" s="3"/>
      <c r="C46" s="3"/>
      <c r="D46" s="3"/>
      <c r="E46" s="2"/>
      <c r="F46" s="2"/>
      <c r="G46" s="3"/>
      <c r="J46" s="28" t="s">
        <v>58</v>
      </c>
      <c r="K46" s="29"/>
    </row>
    <row r="47" spans="1:11" ht="12.75">
      <c r="A47" s="7"/>
      <c r="B47" s="3"/>
      <c r="C47" s="3"/>
      <c r="D47" s="3"/>
      <c r="E47" s="2"/>
      <c r="F47" s="2"/>
      <c r="G47" s="3"/>
      <c r="J47" s="28" t="s">
        <v>53</v>
      </c>
      <c r="K47" s="29"/>
    </row>
    <row r="48" spans="1:11" ht="12.75">
      <c r="A48" s="7"/>
      <c r="B48" s="3"/>
      <c r="C48" s="3"/>
      <c r="D48" s="3"/>
      <c r="E48" s="2"/>
      <c r="F48" s="2"/>
      <c r="G48" s="3"/>
      <c r="J48" s="28" t="s">
        <v>54</v>
      </c>
      <c r="K48" s="29"/>
    </row>
    <row r="49" spans="1:11" ht="12.75">
      <c r="A49" s="7"/>
      <c r="B49" s="3"/>
      <c r="C49" s="3"/>
      <c r="D49" s="3"/>
      <c r="E49" s="2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57"/>
      <c r="D50" s="57"/>
      <c r="E50" s="22">
        <f>SUM(E39:E49)</f>
        <v>4500</v>
      </c>
      <c r="F50" s="22"/>
      <c r="G50" s="40" t="str">
        <f>IF(E50-E51=0,"Balanced","NOT balanced")</f>
        <v>NOT balanced</v>
      </c>
      <c r="J50" s="30" t="s">
        <v>56</v>
      </c>
      <c r="K50" s="31"/>
    </row>
    <row r="51" spans="2:6" ht="12.75">
      <c r="B51" s="18" t="s">
        <v>39</v>
      </c>
      <c r="C51" s="58"/>
      <c r="D51" s="58"/>
      <c r="E51" s="23">
        <f>+E13</f>
        <v>0</v>
      </c>
      <c r="F51" s="59"/>
    </row>
    <row r="102" spans="1:6" ht="12.75">
      <c r="A102" s="25" t="str">
        <f>IF(E15="B","20% (subcontract excl.)",B102)</f>
        <v>20% (subcontract excl.)</v>
      </c>
      <c r="B102" s="25">
        <f>IF(E15="C","Provide costs (OVERWRITE formula!)","")</f>
      </c>
      <c r="C102" s="25">
        <f>IF(C15="B",C12*0.2,"")</f>
        <v>0</v>
      </c>
      <c r="D102" s="25">
        <f>IF(D15="B",D12*0.2,"")</f>
        <v>0</v>
      </c>
      <c r="E102" s="25">
        <f>IF(E15="B",E12*0.2,"")</f>
        <v>0</v>
      </c>
      <c r="F102" s="2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7.00390625" style="8" customWidth="1"/>
    <col min="4" max="4" width="12.8515625" style="7" bestFit="1" customWidth="1"/>
    <col min="5" max="5" width="12.8515625" style="7" customWidth="1"/>
    <col min="6" max="6" width="17.00390625" style="8" customWidth="1"/>
    <col min="7" max="7" width="35.28125" style="7" customWidth="1"/>
    <col min="8" max="8" width="10.421875" style="7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 t="s">
        <v>21</v>
      </c>
      <c r="D2" s="1"/>
      <c r="E2" s="1"/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14" t="s">
        <v>97</v>
      </c>
      <c r="C3" s="15" t="s">
        <v>95</v>
      </c>
      <c r="D3" s="14"/>
      <c r="E3" s="14"/>
      <c r="F3" s="15"/>
      <c r="G3" s="14" t="s">
        <v>98</v>
      </c>
      <c r="H3" s="14" t="s">
        <v>99</v>
      </c>
      <c r="I3" s="14" t="s">
        <v>100</v>
      </c>
      <c r="J3" s="43" t="s">
        <v>8</v>
      </c>
    </row>
    <row r="4" ht="12.75">
      <c r="J4" s="42">
        <f>IF(J3="Y","",(IF(J3="N","","(please insert Y or N above!!)")))</f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4">
        <v>1</v>
      </c>
      <c r="F6" s="24"/>
      <c r="G6" s="46" t="s">
        <v>12</v>
      </c>
    </row>
    <row r="7" spans="2:7" ht="12.75">
      <c r="B7" s="47" t="s">
        <v>4</v>
      </c>
      <c r="C7" s="88">
        <v>375000</v>
      </c>
      <c r="D7" s="87"/>
      <c r="E7" s="87"/>
      <c r="F7" s="74">
        <f>SUM(C7:E7)</f>
        <v>375000</v>
      </c>
      <c r="G7" s="84"/>
    </row>
    <row r="8" spans="2:10" ht="12.75">
      <c r="B8" s="6" t="s">
        <v>26</v>
      </c>
      <c r="C8" s="63">
        <v>5000</v>
      </c>
      <c r="D8" s="62"/>
      <c r="E8" s="62"/>
      <c r="F8" s="74">
        <f>SUM(C8:E8)</f>
        <v>5000</v>
      </c>
      <c r="G8" s="50"/>
      <c r="J8" s="16" t="s">
        <v>38</v>
      </c>
    </row>
    <row r="9" spans="2:10" ht="12.75">
      <c r="B9" s="6" t="s">
        <v>33</v>
      </c>
      <c r="C9" s="63">
        <v>8000</v>
      </c>
      <c r="D9" s="62"/>
      <c r="E9" s="62"/>
      <c r="F9" s="74">
        <f>SUM(C9:E9)</f>
        <v>8000</v>
      </c>
      <c r="G9" s="2"/>
      <c r="J9" s="17" t="s">
        <v>5</v>
      </c>
    </row>
    <row r="10" spans="2:10" ht="12.75">
      <c r="B10" s="6" t="s">
        <v>27</v>
      </c>
      <c r="C10" s="63">
        <v>27000</v>
      </c>
      <c r="D10" s="62"/>
      <c r="E10" s="62"/>
      <c r="F10" s="74">
        <f>SUM(C10:E10)</f>
        <v>27000</v>
      </c>
      <c r="G10" s="51"/>
      <c r="J10" s="19" t="s">
        <v>42</v>
      </c>
    </row>
    <row r="11" spans="2:10" ht="12.75">
      <c r="B11" s="6" t="s">
        <v>18</v>
      </c>
      <c r="C11" s="62"/>
      <c r="D11" s="62"/>
      <c r="E11" s="63"/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415000</v>
      </c>
      <c r="D12" s="64">
        <f>SUM(D7:D11)</f>
        <v>0</v>
      </c>
      <c r="E12" s="64">
        <f>SUM(E7:E11)</f>
        <v>0</v>
      </c>
      <c r="F12" s="64">
        <f>SUM(F7:F11)</f>
        <v>415000</v>
      </c>
      <c r="G12" s="2"/>
      <c r="J12" s="20" t="s">
        <v>40</v>
      </c>
    </row>
    <row r="13" spans="2:10" ht="12.75">
      <c r="B13" s="6" t="s">
        <v>34</v>
      </c>
      <c r="C13" s="63">
        <v>0</v>
      </c>
      <c r="D13" s="62"/>
      <c r="E13" s="62"/>
      <c r="F13" s="76">
        <f>SUM(C13:E13)</f>
        <v>0</v>
      </c>
      <c r="G13" s="2" t="s">
        <v>44</v>
      </c>
      <c r="J13" s="20" t="s">
        <v>41</v>
      </c>
    </row>
    <row r="14" spans="2:10" ht="12.75">
      <c r="B14" s="13" t="s">
        <v>32</v>
      </c>
      <c r="C14" s="66">
        <f>SUM(C12:C13)</f>
        <v>415000</v>
      </c>
      <c r="D14" s="66">
        <f>SUM(D12:D13)</f>
        <v>0</v>
      </c>
      <c r="E14" s="66">
        <f>SUM(E12:E13)</f>
        <v>0</v>
      </c>
      <c r="F14" s="66">
        <f>SUM(F12:F13)</f>
        <v>415000</v>
      </c>
      <c r="G14" s="2"/>
      <c r="J14" s="20" t="s">
        <v>43</v>
      </c>
    </row>
    <row r="15" spans="2:10" ht="12.75">
      <c r="B15" s="9" t="s">
        <v>57</v>
      </c>
      <c r="C15" s="48" t="s">
        <v>6</v>
      </c>
      <c r="D15" s="53" t="s">
        <v>6</v>
      </c>
      <c r="E15" s="53" t="s">
        <v>6</v>
      </c>
      <c r="F15" s="77" t="s">
        <v>6</v>
      </c>
      <c r="G15" s="50"/>
      <c r="J15" s="21">
        <f>IF(C15="C","(unless explicitely asked)","")</f>
      </c>
    </row>
    <row r="16" spans="2:7" ht="12.75" customHeight="1">
      <c r="B16" s="6" t="s">
        <v>28</v>
      </c>
      <c r="C16" s="68">
        <f>IF(C15="A",C12*0.6,C102)</f>
        <v>249000</v>
      </c>
      <c r="D16" s="68">
        <f>IF(D15="A",D12*0.6,D102)</f>
        <v>0</v>
      </c>
      <c r="E16" s="68">
        <f>IF(E15="A",E12*0.6,E102)</f>
        <v>0</v>
      </c>
      <c r="F16" s="73">
        <f>SUM(C16:E16)</f>
        <v>249000</v>
      </c>
      <c r="G16" s="26" t="str">
        <f>IF(C15="A","60% (subcontract excl.)",A102)</f>
        <v>60% (subcontract excl.)</v>
      </c>
    </row>
    <row r="17" spans="2:11" ht="12.75">
      <c r="B17" s="13" t="s">
        <v>30</v>
      </c>
      <c r="C17" s="66">
        <f>IF(C16="",C14,+C14+C16)</f>
        <v>664000</v>
      </c>
      <c r="D17" s="66">
        <f>IF(D16="",D14,+D14+D16)</f>
        <v>0</v>
      </c>
      <c r="E17" s="66">
        <f>IF(E16="",E14,+E14+E16)</f>
        <v>0</v>
      </c>
      <c r="F17" s="69">
        <f>SUM(C17:E17)</f>
        <v>664000</v>
      </c>
      <c r="J17" s="36" t="s">
        <v>45</v>
      </c>
      <c r="K17" s="33"/>
    </row>
    <row r="18" spans="2:11" ht="12.75">
      <c r="B18" s="13" t="s">
        <v>2</v>
      </c>
      <c r="C18" s="52">
        <f>IF($J$3="Y",+C17*75%,(IF($J$3="N",+C17*50%,0)))</f>
        <v>498000</v>
      </c>
      <c r="D18" s="52">
        <f>IF($J$3="Y",+D17*100%,(IF($J$3="N",+D17*100%,0)))</f>
        <v>0</v>
      </c>
      <c r="E18" s="52">
        <f>IF($J$3="Y",+E17*100%,(IF($J$3="N",+E17*100%,0)))</f>
        <v>0</v>
      </c>
      <c r="F18" s="52">
        <f>SUM(C18:E18)</f>
        <v>498000</v>
      </c>
      <c r="G18" s="41"/>
      <c r="J18" s="34" t="s">
        <v>6</v>
      </c>
      <c r="K18" s="35"/>
    </row>
    <row r="19" spans="3:11" ht="12.75">
      <c r="C19" s="4"/>
      <c r="F19" s="4"/>
      <c r="J19" s="32" t="s">
        <v>46</v>
      </c>
      <c r="K19" s="27"/>
    </row>
    <row r="20" spans="10:11" ht="12.75">
      <c r="J20" s="37" t="s">
        <v>47</v>
      </c>
      <c r="K20" s="29"/>
    </row>
    <row r="21" spans="2:11" ht="12.75">
      <c r="B21" s="5" t="s">
        <v>33</v>
      </c>
      <c r="C21" s="7"/>
      <c r="D21" s="54"/>
      <c r="E21" s="54"/>
      <c r="F21" s="7"/>
      <c r="G21" s="91"/>
      <c r="J21" s="37" t="s">
        <v>61</v>
      </c>
      <c r="K21" s="29"/>
    </row>
    <row r="22" spans="2:11" ht="12.75">
      <c r="B22" s="12" t="s">
        <v>35</v>
      </c>
      <c r="C22" s="10" t="s">
        <v>36</v>
      </c>
      <c r="D22" s="12"/>
      <c r="E22" s="12"/>
      <c r="F22" s="55"/>
      <c r="J22" s="28" t="s">
        <v>48</v>
      </c>
      <c r="K22" s="29"/>
    </row>
    <row r="23" spans="2:11" ht="12.75">
      <c r="B23" s="3" t="s">
        <v>101</v>
      </c>
      <c r="C23" s="2">
        <v>1500</v>
      </c>
      <c r="D23" s="3"/>
      <c r="E23" s="3"/>
      <c r="F23" s="56"/>
      <c r="J23" s="28" t="s">
        <v>62</v>
      </c>
      <c r="K23" s="29"/>
    </row>
    <row r="24" spans="2:11" ht="12.75">
      <c r="B24" s="3" t="s">
        <v>102</v>
      </c>
      <c r="C24" s="2">
        <v>6500</v>
      </c>
      <c r="D24" s="3"/>
      <c r="E24" s="3"/>
      <c r="F24" s="56"/>
      <c r="G24" s="86"/>
      <c r="J24" s="37" t="s">
        <v>63</v>
      </c>
      <c r="K24" s="29"/>
    </row>
    <row r="25" spans="2:11" ht="12.75">
      <c r="B25" s="3"/>
      <c r="C25" s="2"/>
      <c r="D25" s="3"/>
      <c r="E25" s="3"/>
      <c r="F25" s="56"/>
      <c r="J25" s="37" t="s">
        <v>64</v>
      </c>
      <c r="K25" s="29"/>
    </row>
    <row r="26" spans="2:11" ht="12.75">
      <c r="B26" s="3"/>
      <c r="C26" s="2"/>
      <c r="D26" s="3"/>
      <c r="E26" s="3"/>
      <c r="F26" s="56"/>
      <c r="J26" s="28" t="s">
        <v>65</v>
      </c>
      <c r="K26" s="29"/>
    </row>
    <row r="27" spans="2:11" ht="12.75">
      <c r="B27" s="3"/>
      <c r="C27" s="2"/>
      <c r="D27" s="3"/>
      <c r="E27" s="3"/>
      <c r="F27" s="56"/>
      <c r="J27" s="28" t="s">
        <v>59</v>
      </c>
      <c r="K27" s="29"/>
    </row>
    <row r="28" spans="2:11" ht="12.75">
      <c r="B28" s="3"/>
      <c r="C28" s="2"/>
      <c r="D28" s="3"/>
      <c r="E28" s="3"/>
      <c r="F28" s="56"/>
      <c r="J28" s="30" t="s">
        <v>60</v>
      </c>
      <c r="K28" s="31"/>
    </row>
    <row r="29" spans="2:11" ht="12.75">
      <c r="B29" s="3"/>
      <c r="C29" s="2"/>
      <c r="D29" s="3"/>
      <c r="E29" s="3"/>
      <c r="F29" s="56"/>
      <c r="J29" s="34" t="s">
        <v>3</v>
      </c>
      <c r="K29" s="35"/>
    </row>
    <row r="30" spans="2:11" ht="12.75">
      <c r="B30" s="3"/>
      <c r="C30" s="2"/>
      <c r="D30" s="3"/>
      <c r="E30" s="3"/>
      <c r="F30" s="56"/>
      <c r="J30" s="32" t="s">
        <v>66</v>
      </c>
      <c r="K30" s="27"/>
    </row>
    <row r="31" spans="2:11" ht="12.75">
      <c r="B31" s="3"/>
      <c r="C31" s="2"/>
      <c r="D31" s="3"/>
      <c r="E31" s="3"/>
      <c r="F31" s="56"/>
      <c r="J31" s="37" t="s">
        <v>67</v>
      </c>
      <c r="K31" s="29"/>
    </row>
    <row r="32" spans="2:11" ht="12.75">
      <c r="B32" s="3"/>
      <c r="C32" s="2"/>
      <c r="D32" s="3"/>
      <c r="E32" s="3"/>
      <c r="F32" s="56"/>
      <c r="J32" s="38" t="s">
        <v>68</v>
      </c>
      <c r="K32" s="29"/>
    </row>
    <row r="33" spans="2:11" ht="12.75">
      <c r="B33" s="3"/>
      <c r="C33" s="2"/>
      <c r="D33" s="3"/>
      <c r="E33" s="3"/>
      <c r="F33" s="56"/>
      <c r="J33" s="28" t="s">
        <v>69</v>
      </c>
      <c r="K33" s="29"/>
    </row>
    <row r="34" spans="2:11" ht="12.75">
      <c r="B34" s="13" t="s">
        <v>32</v>
      </c>
      <c r="C34" s="22">
        <f>SUM(C23:C33)</f>
        <v>8000</v>
      </c>
      <c r="D34" s="57"/>
      <c r="E34" s="57"/>
      <c r="F34" s="22"/>
      <c r="G34" s="40" t="str">
        <f>IF(C34-C35=0,"Balanced","NOT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23">
        <f>+C9</f>
        <v>8000</v>
      </c>
      <c r="D35" s="58"/>
      <c r="E35" s="58"/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D37" s="54"/>
      <c r="E37" s="54"/>
      <c r="J37" s="34" t="s">
        <v>7</v>
      </c>
      <c r="K37" s="35"/>
    </row>
    <row r="38" spans="2:11" ht="12.75">
      <c r="B38" s="12" t="s">
        <v>35</v>
      </c>
      <c r="C38" s="10" t="s">
        <v>36</v>
      </c>
      <c r="D38" s="12"/>
      <c r="E38" s="12"/>
      <c r="F38" s="10"/>
      <c r="G38" s="12" t="s">
        <v>37</v>
      </c>
      <c r="J38" s="39" t="s">
        <v>73</v>
      </c>
      <c r="K38" s="27"/>
    </row>
    <row r="39" spans="1:11" ht="12.75">
      <c r="A39" s="7"/>
      <c r="B39" s="3"/>
      <c r="C39" s="2"/>
      <c r="D39" s="3"/>
      <c r="E39" s="3"/>
      <c r="F39" s="2"/>
      <c r="G39" s="3"/>
      <c r="J39" s="37" t="s">
        <v>0</v>
      </c>
      <c r="K39" s="29"/>
    </row>
    <row r="40" spans="1:11" ht="12.75">
      <c r="A40" s="7"/>
      <c r="B40" s="3"/>
      <c r="C40" s="2"/>
      <c r="D40" s="3"/>
      <c r="E40" s="3"/>
      <c r="F40" s="2"/>
      <c r="G40" s="3"/>
      <c r="J40" s="38" t="s">
        <v>75</v>
      </c>
      <c r="K40" s="29"/>
    </row>
    <row r="41" spans="1:11" ht="12.75">
      <c r="A41" s="7"/>
      <c r="B41" s="3"/>
      <c r="C41" s="2"/>
      <c r="D41" s="3"/>
      <c r="E41" s="3"/>
      <c r="F41" s="2"/>
      <c r="G41" s="3"/>
      <c r="J41" s="37" t="s">
        <v>74</v>
      </c>
      <c r="K41" s="29"/>
    </row>
    <row r="42" spans="1:11" ht="12.75">
      <c r="A42" s="7"/>
      <c r="B42" s="3"/>
      <c r="C42" s="2"/>
      <c r="D42" s="3"/>
      <c r="E42" s="3"/>
      <c r="F42" s="2"/>
      <c r="G42" s="3"/>
      <c r="J42" s="28" t="s">
        <v>49</v>
      </c>
      <c r="K42" s="29"/>
    </row>
    <row r="43" spans="1:11" ht="12.75">
      <c r="A43" s="7"/>
      <c r="B43" s="3"/>
      <c r="C43" s="2"/>
      <c r="D43" s="3"/>
      <c r="E43" s="3"/>
      <c r="F43" s="2"/>
      <c r="G43" s="3"/>
      <c r="J43" s="28" t="s">
        <v>50</v>
      </c>
      <c r="K43" s="29"/>
    </row>
    <row r="44" spans="1:11" ht="12.75">
      <c r="A44" s="7"/>
      <c r="B44" s="3"/>
      <c r="C44" s="2"/>
      <c r="D44" s="3"/>
      <c r="E44" s="3"/>
      <c r="F44" s="2"/>
      <c r="G44" s="3"/>
      <c r="J44" s="28" t="s">
        <v>51</v>
      </c>
      <c r="K44" s="29"/>
    </row>
    <row r="45" spans="1:11" ht="12.75">
      <c r="A45" s="7"/>
      <c r="B45" s="3"/>
      <c r="C45" s="2"/>
      <c r="D45" s="3"/>
      <c r="E45" s="3"/>
      <c r="F45" s="2"/>
      <c r="G45" s="3"/>
      <c r="J45" s="28" t="s">
        <v>52</v>
      </c>
      <c r="K45" s="29"/>
    </row>
    <row r="46" spans="1:11" ht="12.75">
      <c r="A46" s="7"/>
      <c r="B46" s="3"/>
      <c r="C46" s="2"/>
      <c r="D46" s="3"/>
      <c r="E46" s="3"/>
      <c r="F46" s="2"/>
      <c r="G46" s="3"/>
      <c r="J46" s="28" t="s">
        <v>58</v>
      </c>
      <c r="K46" s="29"/>
    </row>
    <row r="47" spans="1:11" ht="12.75">
      <c r="A47" s="7"/>
      <c r="B47" s="3"/>
      <c r="C47" s="2"/>
      <c r="D47" s="3"/>
      <c r="E47" s="3"/>
      <c r="F47" s="2"/>
      <c r="G47" s="3"/>
      <c r="J47" s="28" t="s">
        <v>53</v>
      </c>
      <c r="K47" s="29"/>
    </row>
    <row r="48" spans="1:11" ht="12.75">
      <c r="A48" s="7"/>
      <c r="B48" s="3"/>
      <c r="C48" s="2"/>
      <c r="D48" s="3"/>
      <c r="E48" s="3"/>
      <c r="F48" s="2"/>
      <c r="G48" s="3"/>
      <c r="J48" s="28" t="s">
        <v>54</v>
      </c>
      <c r="K48" s="29"/>
    </row>
    <row r="49" spans="1:11" ht="12.75">
      <c r="A49" s="7"/>
      <c r="B49" s="3"/>
      <c r="C49" s="2"/>
      <c r="D49" s="3"/>
      <c r="E49" s="3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22">
        <f>SUM(C39:C49)</f>
        <v>0</v>
      </c>
      <c r="D50" s="57"/>
      <c r="E50" s="57"/>
      <c r="F50" s="22"/>
      <c r="G50" s="40" t="str">
        <f>IF(C50-C51=0,"Balanced","NOT balanced")</f>
        <v>Balanced</v>
      </c>
      <c r="J50" s="30" t="s">
        <v>56</v>
      </c>
      <c r="K50" s="31"/>
    </row>
    <row r="51" spans="2:6" ht="12.75">
      <c r="B51" s="18" t="s">
        <v>39</v>
      </c>
      <c r="C51" s="23">
        <f>+C13</f>
        <v>0</v>
      </c>
      <c r="D51" s="58"/>
      <c r="E51" s="58"/>
      <c r="F51" s="59"/>
    </row>
    <row r="102" spans="1:6" ht="12.75">
      <c r="A102" s="25">
        <f>IF(E15="B","20% (subcontract excl.)",B102)</f>
      </c>
      <c r="B102" s="25">
        <f>IF(E15="C","Provide costs (OVERWRITE formula!)","")</f>
      </c>
      <c r="C102" s="25">
        <f>IF(C15="B",C12*0.2,"")</f>
      </c>
      <c r="D102" s="25">
        <f>IF(D15="B",D12*0.2,"")</f>
      </c>
      <c r="E102" s="25">
        <f>IF(E15="B",E12*0.2,"")</f>
      </c>
      <c r="F102" s="2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3.421875" style="4" bestFit="1" customWidth="1"/>
    <col min="2" max="2" width="36.421875" style="7" customWidth="1"/>
    <col min="3" max="3" width="12.8515625" style="7" customWidth="1"/>
    <col min="4" max="4" width="10.421875" style="7" customWidth="1"/>
    <col min="5" max="6" width="17.00390625" style="8" customWidth="1"/>
    <col min="7" max="7" width="25.7109375" style="7" customWidth="1"/>
    <col min="8" max="8" width="10.421875" style="7" customWidth="1"/>
    <col min="9" max="9" width="13.28125" style="7" customWidth="1"/>
    <col min="10" max="10" width="26.28125" style="4" customWidth="1"/>
    <col min="11" max="11" width="12.140625" style="4" customWidth="1"/>
    <col min="12" max="16384" width="9.140625" style="4" customWidth="1"/>
  </cols>
  <sheetData>
    <row r="2" spans="2:10" ht="12.75">
      <c r="B2" s="1" t="s">
        <v>20</v>
      </c>
      <c r="C2" s="1"/>
      <c r="D2" s="1"/>
      <c r="E2" s="1" t="s">
        <v>21</v>
      </c>
      <c r="F2" s="1"/>
      <c r="G2" s="1" t="s">
        <v>22</v>
      </c>
      <c r="H2" s="1" t="s">
        <v>23</v>
      </c>
      <c r="I2" s="1" t="s">
        <v>24</v>
      </c>
      <c r="J2" s="1" t="s">
        <v>1</v>
      </c>
    </row>
    <row r="3" spans="2:10" ht="12.75">
      <c r="B3" s="14"/>
      <c r="C3" s="14"/>
      <c r="D3" s="14"/>
      <c r="E3" s="15"/>
      <c r="F3" s="15"/>
      <c r="G3" s="14"/>
      <c r="H3" s="14"/>
      <c r="I3" s="14"/>
      <c r="J3" s="43"/>
    </row>
    <row r="4" ht="12.75">
      <c r="J4" s="42" t="str">
        <f>IF(J3="Y","",(IF(J3="N","","(please insert Y or N above!!)")))</f>
        <v>(please insert Y or N above!!)</v>
      </c>
    </row>
    <row r="5" spans="2:7" ht="12.75">
      <c r="B5" s="11" t="s">
        <v>25</v>
      </c>
      <c r="C5" s="24" t="s">
        <v>78</v>
      </c>
      <c r="D5" s="11" t="s">
        <v>76</v>
      </c>
      <c r="E5" s="24" t="s">
        <v>79</v>
      </c>
      <c r="F5" s="24" t="s">
        <v>32</v>
      </c>
      <c r="G5" s="11" t="s">
        <v>29</v>
      </c>
    </row>
    <row r="6" spans="2:7" ht="12.75">
      <c r="B6" s="11" t="s">
        <v>10</v>
      </c>
      <c r="C6" s="45" t="s">
        <v>11</v>
      </c>
      <c r="D6" s="44">
        <v>1</v>
      </c>
      <c r="E6" s="45">
        <v>1</v>
      </c>
      <c r="F6" s="24"/>
      <c r="G6" s="46" t="s">
        <v>12</v>
      </c>
    </row>
    <row r="7" spans="2:7" ht="12.75">
      <c r="B7" s="47" t="s">
        <v>4</v>
      </c>
      <c r="C7" s="79"/>
      <c r="D7" s="79"/>
      <c r="E7" s="80"/>
      <c r="F7" s="74">
        <f>SUM(C7:E7)</f>
        <v>0</v>
      </c>
      <c r="G7" s="78"/>
    </row>
    <row r="8" spans="2:10" ht="12.75">
      <c r="B8" s="6" t="s">
        <v>26</v>
      </c>
      <c r="C8" s="81"/>
      <c r="D8" s="81"/>
      <c r="E8" s="82"/>
      <c r="F8" s="74">
        <f>SUM(C8:E8)</f>
        <v>0</v>
      </c>
      <c r="G8" s="50"/>
      <c r="J8" s="16" t="s">
        <v>38</v>
      </c>
    </row>
    <row r="9" spans="2:10" ht="12.75">
      <c r="B9" s="6" t="s">
        <v>33</v>
      </c>
      <c r="C9" s="81"/>
      <c r="D9" s="81"/>
      <c r="E9" s="82"/>
      <c r="F9" s="74">
        <f>SUM(C9:E9)</f>
        <v>0</v>
      </c>
      <c r="G9" s="2"/>
      <c r="J9" s="17" t="s">
        <v>5</v>
      </c>
    </row>
    <row r="10" spans="2:10" ht="12.75">
      <c r="B10" s="6" t="s">
        <v>27</v>
      </c>
      <c r="C10" s="81"/>
      <c r="D10" s="81"/>
      <c r="E10" s="82"/>
      <c r="F10" s="74">
        <f>SUM(C10:E10)</f>
        <v>0</v>
      </c>
      <c r="G10" s="51"/>
      <c r="J10" s="19" t="s">
        <v>42</v>
      </c>
    </row>
    <row r="11" spans="2:10" ht="12.75">
      <c r="B11" s="6" t="s">
        <v>19</v>
      </c>
      <c r="C11" s="81"/>
      <c r="D11" s="81"/>
      <c r="E11" s="82"/>
      <c r="F11" s="74">
        <f>SUM(C11:E11)</f>
        <v>0</v>
      </c>
      <c r="G11" s="51"/>
      <c r="J11" s="20"/>
    </row>
    <row r="12" spans="2:10" ht="12.75">
      <c r="B12" s="13" t="s">
        <v>31</v>
      </c>
      <c r="C12" s="64">
        <f>SUM(C7:C11)</f>
        <v>0</v>
      </c>
      <c r="D12" s="64">
        <f>SUM(D7:D11)</f>
        <v>0</v>
      </c>
      <c r="E12" s="64">
        <f>SUM(E7:E11)</f>
        <v>0</v>
      </c>
      <c r="F12" s="64">
        <f>SUM(F7:F11)</f>
        <v>0</v>
      </c>
      <c r="G12" s="2"/>
      <c r="J12" s="20" t="s">
        <v>40</v>
      </c>
    </row>
    <row r="13" spans="2:10" ht="12.75">
      <c r="B13" s="6" t="s">
        <v>34</v>
      </c>
      <c r="C13" s="62"/>
      <c r="D13" s="62"/>
      <c r="E13" s="63"/>
      <c r="F13" s="76">
        <f>SUM(C13:E13)</f>
        <v>0</v>
      </c>
      <c r="G13" s="2"/>
      <c r="J13" s="20" t="s">
        <v>41</v>
      </c>
    </row>
    <row r="14" spans="2:10" ht="12.75">
      <c r="B14" s="13" t="s">
        <v>32</v>
      </c>
      <c r="C14" s="66">
        <f>SUM(C12:C13)</f>
        <v>0</v>
      </c>
      <c r="D14" s="66">
        <f>SUM(D12:D13)</f>
        <v>0</v>
      </c>
      <c r="E14" s="66">
        <f>SUM(E12:E13)</f>
        <v>0</v>
      </c>
      <c r="F14" s="66">
        <f>SUM(F12:F13)</f>
        <v>0</v>
      </c>
      <c r="G14" s="2"/>
      <c r="J14" s="20" t="s">
        <v>43</v>
      </c>
    </row>
    <row r="15" spans="2:10" ht="12.75">
      <c r="B15" s="9" t="s">
        <v>57</v>
      </c>
      <c r="C15" s="67" t="s">
        <v>7</v>
      </c>
      <c r="D15" s="67" t="s">
        <v>7</v>
      </c>
      <c r="E15" s="61" t="s">
        <v>7</v>
      </c>
      <c r="F15" s="74" t="s">
        <v>7</v>
      </c>
      <c r="G15" s="50"/>
      <c r="J15" s="21" t="str">
        <f>IF(E15="C","(unless explicitely asked)","")</f>
        <v>(unless explicitely asked)</v>
      </c>
    </row>
    <row r="16" spans="2:7" ht="12.75" customHeight="1">
      <c r="B16" s="6" t="s">
        <v>28</v>
      </c>
      <c r="C16" s="68">
        <f>IF(C15="A",C12*0.6,C102)</f>
      </c>
      <c r="D16" s="68">
        <f>IF(D15="A",D12*0.6,D102)</f>
      </c>
      <c r="E16" s="68">
        <f>IF(E15="A",E12*0.6,E102)</f>
      </c>
      <c r="F16" s="73">
        <f>IF(F15="A",F12*0.6,F102)</f>
        <v>0</v>
      </c>
      <c r="G16" s="26" t="str">
        <f>IF(E15="A","60% (subcontract excl.)",A102)</f>
        <v>Provide costs (OVERWRITE formula!)</v>
      </c>
    </row>
    <row r="17" spans="2:11" ht="12.75">
      <c r="B17" s="13" t="s">
        <v>30</v>
      </c>
      <c r="C17" s="66">
        <f>IF(C16="",C14,+C14+C16)</f>
        <v>0</v>
      </c>
      <c r="D17" s="66">
        <f>IF(D16="",D14,+D14+D16)</f>
        <v>0</v>
      </c>
      <c r="E17" s="66">
        <f>IF(E16="",E14,+E14+E16)</f>
        <v>0</v>
      </c>
      <c r="F17" s="69">
        <f>SUM(C17:E17)</f>
        <v>0</v>
      </c>
      <c r="J17" s="36" t="s">
        <v>45</v>
      </c>
      <c r="K17" s="33"/>
    </row>
    <row r="18" spans="2:11" ht="12.75">
      <c r="B18" s="13" t="s">
        <v>2</v>
      </c>
      <c r="C18" s="52">
        <f>IF($J$3="Y",+C17*75%,(IF($J$3="N",+C17*50%,0)))</f>
        <v>0</v>
      </c>
      <c r="D18" s="52">
        <f>IF($J$3="Y",+D17*100%,(IF($J$3="N",+D17*100%,0)))</f>
        <v>0</v>
      </c>
      <c r="E18" s="52">
        <f>IF($J$3="Y",+E17*100%,(IF($J$3="N",+E17*100%,0)))</f>
        <v>0</v>
      </c>
      <c r="F18" s="70">
        <f>SUM(C18:E18)</f>
        <v>0</v>
      </c>
      <c r="G18" s="41"/>
      <c r="J18" s="34" t="s">
        <v>6</v>
      </c>
      <c r="K18" s="35"/>
    </row>
    <row r="19" spans="4:11" ht="12.75">
      <c r="D19" s="85"/>
      <c r="E19" s="4"/>
      <c r="F19" s="4"/>
      <c r="J19" s="32" t="s">
        <v>46</v>
      </c>
      <c r="K19" s="27"/>
    </row>
    <row r="20" spans="7:11" ht="12.75">
      <c r="G20" s="75"/>
      <c r="J20" s="37" t="s">
        <v>47</v>
      </c>
      <c r="K20" s="29"/>
    </row>
    <row r="21" spans="2:11" ht="12.75">
      <c r="B21" s="5" t="s">
        <v>33</v>
      </c>
      <c r="C21" s="54"/>
      <c r="D21" s="54"/>
      <c r="E21" s="7"/>
      <c r="F21" s="7"/>
      <c r="J21" s="37" t="s">
        <v>61</v>
      </c>
      <c r="K21" s="29"/>
    </row>
    <row r="22" spans="2:11" ht="12.75">
      <c r="B22" s="12" t="s">
        <v>35</v>
      </c>
      <c r="C22" s="12"/>
      <c r="D22" s="12"/>
      <c r="E22" s="10" t="s">
        <v>36</v>
      </c>
      <c r="F22" s="55"/>
      <c r="J22" s="28" t="s">
        <v>48</v>
      </c>
      <c r="K22" s="29"/>
    </row>
    <row r="23" spans="2:11" ht="12.75">
      <c r="B23" s="3"/>
      <c r="C23" s="3"/>
      <c r="D23" s="3"/>
      <c r="E23" s="2"/>
      <c r="F23" s="56"/>
      <c r="G23" s="86"/>
      <c r="J23" s="28" t="s">
        <v>62</v>
      </c>
      <c r="K23" s="29"/>
    </row>
    <row r="24" spans="2:11" ht="12.75">
      <c r="B24" s="3"/>
      <c r="C24" s="3"/>
      <c r="D24" s="3"/>
      <c r="E24" s="2"/>
      <c r="F24" s="56"/>
      <c r="J24" s="37" t="s">
        <v>63</v>
      </c>
      <c r="K24" s="29"/>
    </row>
    <row r="25" spans="2:11" ht="12.75">
      <c r="B25" s="3"/>
      <c r="C25" s="3"/>
      <c r="D25" s="3"/>
      <c r="E25" s="2"/>
      <c r="F25" s="56"/>
      <c r="J25" s="37" t="s">
        <v>64</v>
      </c>
      <c r="K25" s="29"/>
    </row>
    <row r="26" spans="2:11" ht="12.75">
      <c r="B26" s="3"/>
      <c r="C26" s="3"/>
      <c r="D26" s="3"/>
      <c r="E26" s="2"/>
      <c r="F26" s="56"/>
      <c r="J26" s="28" t="s">
        <v>65</v>
      </c>
      <c r="K26" s="29"/>
    </row>
    <row r="27" spans="2:11" ht="12.75">
      <c r="B27" s="3"/>
      <c r="C27" s="3"/>
      <c r="D27" s="3"/>
      <c r="E27" s="2"/>
      <c r="F27" s="56"/>
      <c r="J27" s="28" t="s">
        <v>59</v>
      </c>
      <c r="K27" s="29"/>
    </row>
    <row r="28" spans="2:11" ht="12.75">
      <c r="B28" s="3"/>
      <c r="C28" s="3"/>
      <c r="D28" s="3"/>
      <c r="E28" s="2"/>
      <c r="F28" s="56"/>
      <c r="J28" s="30" t="s">
        <v>60</v>
      </c>
      <c r="K28" s="31"/>
    </row>
    <row r="29" spans="2:11" ht="12.75">
      <c r="B29" s="3"/>
      <c r="C29" s="3"/>
      <c r="D29" s="3"/>
      <c r="E29" s="2"/>
      <c r="F29" s="56"/>
      <c r="J29" s="34" t="s">
        <v>3</v>
      </c>
      <c r="K29" s="35"/>
    </row>
    <row r="30" spans="2:11" ht="12.75">
      <c r="B30" s="3"/>
      <c r="C30" s="3"/>
      <c r="D30" s="3"/>
      <c r="E30" s="2"/>
      <c r="F30" s="56"/>
      <c r="J30" s="32" t="s">
        <v>66</v>
      </c>
      <c r="K30" s="27"/>
    </row>
    <row r="31" spans="2:11" ht="12.75">
      <c r="B31" s="3"/>
      <c r="C31" s="3"/>
      <c r="D31" s="3"/>
      <c r="E31" s="2"/>
      <c r="F31" s="56"/>
      <c r="J31" s="37" t="s">
        <v>67</v>
      </c>
      <c r="K31" s="29"/>
    </row>
    <row r="32" spans="2:11" ht="12.75">
      <c r="B32" s="3"/>
      <c r="C32" s="3"/>
      <c r="D32" s="3"/>
      <c r="E32" s="2"/>
      <c r="F32" s="56"/>
      <c r="J32" s="38" t="s">
        <v>68</v>
      </c>
      <c r="K32" s="29"/>
    </row>
    <row r="33" spans="2:11" ht="12.75">
      <c r="B33" s="3"/>
      <c r="C33" s="3"/>
      <c r="D33" s="3"/>
      <c r="E33" s="2"/>
      <c r="F33" s="56"/>
      <c r="J33" s="28" t="s">
        <v>69</v>
      </c>
      <c r="K33" s="29"/>
    </row>
    <row r="34" spans="2:11" ht="12.75">
      <c r="B34" s="13" t="s">
        <v>32</v>
      </c>
      <c r="C34" s="57"/>
      <c r="D34" s="57"/>
      <c r="E34" s="22">
        <f>SUM(E23:E33)</f>
        <v>0</v>
      </c>
      <c r="F34" s="22"/>
      <c r="G34" s="40" t="str">
        <f>IF(E34-E35=0,"Balanced","NOT balanced")</f>
        <v>Balanced</v>
      </c>
      <c r="J34" s="28" t="s">
        <v>72</v>
      </c>
      <c r="K34" s="29"/>
    </row>
    <row r="35" spans="2:11" ht="12.75">
      <c r="B35" s="18" t="s">
        <v>39</v>
      </c>
      <c r="C35" s="58"/>
      <c r="D35" s="58"/>
      <c r="E35" s="23">
        <f>+E9</f>
        <v>0</v>
      </c>
      <c r="F35" s="59"/>
      <c r="J35" s="28" t="s">
        <v>70</v>
      </c>
      <c r="K35" s="29"/>
    </row>
    <row r="36" spans="2:11" ht="12.75">
      <c r="B36" s="4"/>
      <c r="C36" s="4"/>
      <c r="D36" s="4"/>
      <c r="E36" s="4"/>
      <c r="F36" s="4"/>
      <c r="J36" s="30" t="s">
        <v>71</v>
      </c>
      <c r="K36" s="31"/>
    </row>
    <row r="37" spans="2:11" ht="12.75">
      <c r="B37" s="5" t="s">
        <v>34</v>
      </c>
      <c r="C37" s="54"/>
      <c r="D37" s="54"/>
      <c r="J37" s="34" t="s">
        <v>7</v>
      </c>
      <c r="K37" s="35"/>
    </row>
    <row r="38" spans="2:11" ht="12.75">
      <c r="B38" s="12" t="s">
        <v>35</v>
      </c>
      <c r="C38" s="12"/>
      <c r="D38" s="12"/>
      <c r="E38" s="10" t="s">
        <v>36</v>
      </c>
      <c r="F38" s="10"/>
      <c r="G38" s="12" t="s">
        <v>37</v>
      </c>
      <c r="J38" s="39" t="s">
        <v>73</v>
      </c>
      <c r="K38" s="27"/>
    </row>
    <row r="39" spans="1:11" ht="12.75">
      <c r="A39" s="7"/>
      <c r="B39" s="3"/>
      <c r="C39" s="3"/>
      <c r="D39" s="3"/>
      <c r="E39" s="2"/>
      <c r="F39" s="2"/>
      <c r="G39" s="3"/>
      <c r="J39" s="37" t="s">
        <v>0</v>
      </c>
      <c r="K39" s="29"/>
    </row>
    <row r="40" spans="1:11" ht="12.75">
      <c r="A40" s="7"/>
      <c r="B40" s="3"/>
      <c r="C40" s="3"/>
      <c r="D40" s="3"/>
      <c r="E40" s="2"/>
      <c r="F40" s="2"/>
      <c r="G40" s="3"/>
      <c r="J40" s="38" t="s">
        <v>75</v>
      </c>
      <c r="K40" s="29"/>
    </row>
    <row r="41" spans="1:11" ht="12.75">
      <c r="A41" s="7"/>
      <c r="B41" s="3"/>
      <c r="C41" s="3"/>
      <c r="D41" s="3"/>
      <c r="E41" s="2"/>
      <c r="F41" s="2"/>
      <c r="G41" s="3"/>
      <c r="J41" s="37" t="s">
        <v>74</v>
      </c>
      <c r="K41" s="29"/>
    </row>
    <row r="42" spans="1:11" ht="12.75">
      <c r="A42" s="7"/>
      <c r="B42" s="3"/>
      <c r="C42" s="3"/>
      <c r="D42" s="3"/>
      <c r="E42" s="2"/>
      <c r="F42" s="2"/>
      <c r="G42" s="3"/>
      <c r="J42" s="28" t="s">
        <v>49</v>
      </c>
      <c r="K42" s="29"/>
    </row>
    <row r="43" spans="1:11" ht="12.75">
      <c r="A43" s="7"/>
      <c r="B43" s="3"/>
      <c r="C43" s="3"/>
      <c r="D43" s="3"/>
      <c r="E43" s="2"/>
      <c r="F43" s="2"/>
      <c r="G43" s="3"/>
      <c r="J43" s="28" t="s">
        <v>50</v>
      </c>
      <c r="K43" s="29"/>
    </row>
    <row r="44" spans="1:11" ht="12.75">
      <c r="A44" s="7"/>
      <c r="B44" s="3"/>
      <c r="C44" s="3"/>
      <c r="D44" s="3"/>
      <c r="E44" s="2"/>
      <c r="F44" s="2"/>
      <c r="G44" s="3"/>
      <c r="J44" s="28" t="s">
        <v>51</v>
      </c>
      <c r="K44" s="29"/>
    </row>
    <row r="45" spans="1:11" ht="12.75">
      <c r="A45" s="7"/>
      <c r="B45" s="3"/>
      <c r="C45" s="3"/>
      <c r="D45" s="3"/>
      <c r="E45" s="2"/>
      <c r="F45" s="2"/>
      <c r="G45" s="3"/>
      <c r="J45" s="28" t="s">
        <v>52</v>
      </c>
      <c r="K45" s="29"/>
    </row>
    <row r="46" spans="1:11" ht="12.75">
      <c r="A46" s="7"/>
      <c r="B46" s="3"/>
      <c r="C46" s="3"/>
      <c r="D46" s="3"/>
      <c r="E46" s="2"/>
      <c r="F46" s="2"/>
      <c r="G46" s="3"/>
      <c r="J46" s="28" t="s">
        <v>58</v>
      </c>
      <c r="K46" s="29"/>
    </row>
    <row r="47" spans="1:11" ht="12.75">
      <c r="A47" s="7"/>
      <c r="B47" s="3"/>
      <c r="C47" s="3"/>
      <c r="D47" s="3"/>
      <c r="E47" s="2"/>
      <c r="F47" s="2"/>
      <c r="G47" s="3"/>
      <c r="J47" s="28" t="s">
        <v>53</v>
      </c>
      <c r="K47" s="29"/>
    </row>
    <row r="48" spans="1:11" ht="12.75">
      <c r="A48" s="7"/>
      <c r="B48" s="3"/>
      <c r="C48" s="3"/>
      <c r="D48" s="3"/>
      <c r="E48" s="2"/>
      <c r="F48" s="2"/>
      <c r="G48" s="3"/>
      <c r="J48" s="28" t="s">
        <v>54</v>
      </c>
      <c r="K48" s="29"/>
    </row>
    <row r="49" spans="1:11" ht="12.75">
      <c r="A49" s="7"/>
      <c r="B49" s="3"/>
      <c r="C49" s="3"/>
      <c r="D49" s="3"/>
      <c r="E49" s="2"/>
      <c r="F49" s="2"/>
      <c r="G49" s="3"/>
      <c r="J49" s="28" t="s">
        <v>55</v>
      </c>
      <c r="K49" s="29"/>
    </row>
    <row r="50" spans="1:11" ht="12.75">
      <c r="A50" s="7"/>
      <c r="B50" s="13" t="s">
        <v>32</v>
      </c>
      <c r="C50" s="57"/>
      <c r="D50" s="57"/>
      <c r="E50" s="22">
        <f>SUM(E39:E49)</f>
        <v>0</v>
      </c>
      <c r="F50" s="22"/>
      <c r="G50" s="40" t="str">
        <f>IF(E50-E51=0,"Balanced","NOT balanced")</f>
        <v>Balanced</v>
      </c>
      <c r="J50" s="30" t="s">
        <v>56</v>
      </c>
      <c r="K50" s="31"/>
    </row>
    <row r="51" spans="2:6" ht="12.75">
      <c r="B51" s="18" t="s">
        <v>39</v>
      </c>
      <c r="C51" s="58"/>
      <c r="D51" s="58"/>
      <c r="E51" s="23">
        <f>+E13</f>
        <v>0</v>
      </c>
      <c r="F51" s="59"/>
    </row>
    <row r="102" spans="1:6" ht="12.75">
      <c r="A102" s="25" t="str">
        <f>IF(E15="B","20% (subcontract excl.)",B102)</f>
        <v>Provide costs (OVERWRITE formula!)</v>
      </c>
      <c r="B102" s="25" t="str">
        <f>IF(E15="C","Provide costs (OVERWRITE formula!)","")</f>
        <v>Provide costs (OVERWRITE formula!)</v>
      </c>
      <c r="C102" s="25">
        <f>IF(C15="B",C12*0.2,"")</f>
      </c>
      <c r="D102" s="25">
        <f>IF(D15="B",D12*0.2,"")</f>
      </c>
      <c r="E102" s="25">
        <f>IF(E15="B",E12*0.2,"")</f>
      </c>
      <c r="F102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Hezelburcht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q.valent</dc:creator>
  <cp:keywords/>
  <dc:description/>
  <cp:lastModifiedBy>johannes keizer</cp:lastModifiedBy>
  <cp:lastPrinted>2010-09-28T09:52:16Z</cp:lastPrinted>
  <dcterms:created xsi:type="dcterms:W3CDTF">2004-11-17T15:01:32Z</dcterms:created>
  <dcterms:modified xsi:type="dcterms:W3CDTF">2011-01-11T10:53:43Z</dcterms:modified>
  <cp:category/>
  <cp:version/>
  <cp:contentType/>
  <cp:contentStatus/>
</cp:coreProperties>
</file>